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529652E-4F96-4486-91E2-498F747273E4}" xr6:coauthVersionLast="47" xr6:coauthVersionMax="47" xr10:uidLastSave="{00000000-0000-0000-0000-000000000000}"/>
  <bookViews>
    <workbookView xWindow="-120" yWindow="-120" windowWidth="29040" windowHeight="15720" tabRatio="924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28" l="1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P60" i="27" a="1"/>
  <c r="O60" i="27"/>
  <c r="N60" i="27" a="1"/>
  <c r="M60" i="27"/>
  <c r="L60" i="27" a="1"/>
  <c r="K60" i="27"/>
  <c r="J60" i="27" a="1"/>
  <c r="I60" i="27"/>
  <c r="H60" i="27" a="1"/>
  <c r="G60" i="27"/>
  <c r="F60" i="27" a="1"/>
  <c r="E60" i="27"/>
  <c r="S60" i="27" s="1"/>
  <c r="D60" i="27" a="1"/>
  <c r="R60" i="27" s="1"/>
  <c r="B60" i="27"/>
  <c r="Q59" i="27"/>
  <c r="P59" i="27" a="1"/>
  <c r="O59" i="27"/>
  <c r="N59" i="27" a="1"/>
  <c r="M59" i="27"/>
  <c r="L59" i="27" a="1"/>
  <c r="K59" i="27"/>
  <c r="J59" i="27" a="1"/>
  <c r="I59" i="27"/>
  <c r="H59" i="27" a="1"/>
  <c r="G59" i="27"/>
  <c r="F59" i="27" a="1"/>
  <c r="E59" i="27"/>
  <c r="S59" i="27" s="1"/>
  <c r="R59" i="27" s="1"/>
  <c r="D59" i="27" a="1"/>
  <c r="B59" i="27"/>
  <c r="Q58" i="27"/>
  <c r="P58" i="27" a="1"/>
  <c r="O58" i="27"/>
  <c r="N58" i="27" a="1"/>
  <c r="M58" i="27"/>
  <c r="L58" i="27" a="1"/>
  <c r="K58" i="27"/>
  <c r="J58" i="27" a="1"/>
  <c r="I58" i="27"/>
  <c r="H58" i="27" a="1"/>
  <c r="G58" i="27"/>
  <c r="F58" i="27" a="1"/>
  <c r="E58" i="27"/>
  <c r="S58" i="27" s="1"/>
  <c r="D58" i="27" a="1"/>
  <c r="R58" i="27" s="1"/>
  <c r="B58" i="27"/>
  <c r="Q57" i="27"/>
  <c r="P57" i="27" a="1"/>
  <c r="O57" i="27"/>
  <c r="N57" i="27" a="1"/>
  <c r="M57" i="27"/>
  <c r="L57" i="27" a="1"/>
  <c r="K57" i="27"/>
  <c r="J57" i="27" a="1"/>
  <c r="I57" i="27"/>
  <c r="H57" i="27" a="1"/>
  <c r="G57" i="27"/>
  <c r="F57" i="27" a="1"/>
  <c r="E57" i="27"/>
  <c r="S57" i="27" s="1"/>
  <c r="R57" i="27" s="1"/>
  <c r="D57" i="27" a="1"/>
  <c r="B57" i="27"/>
  <c r="Q56" i="27"/>
  <c r="P56" i="27" a="1"/>
  <c r="O56" i="27"/>
  <c r="N56" i="27" a="1"/>
  <c r="M56" i="27"/>
  <c r="L56" i="27" a="1"/>
  <c r="K56" i="27"/>
  <c r="J56" i="27" a="1"/>
  <c r="I56" i="27"/>
  <c r="H56" i="27" a="1"/>
  <c r="G56" i="27"/>
  <c r="F56" i="27" a="1"/>
  <c r="E56" i="27"/>
  <c r="S56" i="27" s="1"/>
  <c r="D56" i="27" a="1"/>
  <c r="B56" i="27"/>
  <c r="Q55" i="27"/>
  <c r="P55" i="27" a="1"/>
  <c r="O55" i="27"/>
  <c r="N55" i="27" a="1"/>
  <c r="M55" i="27"/>
  <c r="L55" i="27" a="1"/>
  <c r="K55" i="27"/>
  <c r="J55" i="27" a="1"/>
  <c r="I55" i="27"/>
  <c r="H55" i="27" a="1"/>
  <c r="G55" i="27"/>
  <c r="F55" i="27" a="1"/>
  <c r="E55" i="27"/>
  <c r="S55" i="27" s="1"/>
  <c r="R55" i="27" s="1"/>
  <c r="D55" i="27" a="1"/>
  <c r="B55" i="27"/>
  <c r="Q54" i="27"/>
  <c r="P54" i="27" a="1"/>
  <c r="O54" i="27"/>
  <c r="N54" i="27" a="1"/>
  <c r="M54" i="27"/>
  <c r="L54" i="27" a="1"/>
  <c r="K54" i="27"/>
  <c r="J54" i="27" a="1"/>
  <c r="I54" i="27"/>
  <c r="H54" i="27" a="1"/>
  <c r="G54" i="27"/>
  <c r="F54" i="27" a="1"/>
  <c r="E54" i="27"/>
  <c r="S54" i="27" s="1"/>
  <c r="D54" i="27" a="1"/>
  <c r="B54" i="27"/>
  <c r="Q53" i="27"/>
  <c r="P53" i="27" a="1"/>
  <c r="O53" i="27"/>
  <c r="N53" i="27" a="1"/>
  <c r="M53" i="27"/>
  <c r="L53" i="27" a="1"/>
  <c r="K53" i="27"/>
  <c r="J53" i="27" a="1"/>
  <c r="I53" i="27"/>
  <c r="H53" i="27" a="1"/>
  <c r="G53" i="27"/>
  <c r="F53" i="27" a="1"/>
  <c r="E53" i="27"/>
  <c r="S53" i="27" s="1"/>
  <c r="D53" i="27" a="1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P60" i="25" a="1"/>
  <c r="O60" i="25"/>
  <c r="N60" i="25" a="1"/>
  <c r="M60" i="25"/>
  <c r="L60" i="25" a="1"/>
  <c r="K60" i="25"/>
  <c r="J60" i="25" a="1"/>
  <c r="I60" i="25"/>
  <c r="H60" i="25" a="1"/>
  <c r="G60" i="25"/>
  <c r="F60" i="25" a="1"/>
  <c r="E60" i="25"/>
  <c r="S60" i="25" s="1"/>
  <c r="D60" i="25" a="1"/>
  <c r="R60" i="25" s="1"/>
  <c r="B60" i="25"/>
  <c r="Q59" i="25"/>
  <c r="P59" i="25" a="1"/>
  <c r="O59" i="25"/>
  <c r="N59" i="25" a="1"/>
  <c r="M59" i="25"/>
  <c r="L59" i="25" a="1"/>
  <c r="K59" i="25"/>
  <c r="J59" i="25" a="1"/>
  <c r="I59" i="25"/>
  <c r="H59" i="25" a="1"/>
  <c r="G59" i="25"/>
  <c r="F59" i="25" a="1"/>
  <c r="E59" i="25"/>
  <c r="S59" i="25" s="1"/>
  <c r="R59" i="25" s="1"/>
  <c r="D59" i="25" a="1"/>
  <c r="B59" i="25"/>
  <c r="Q58" i="25"/>
  <c r="P58" i="25" a="1"/>
  <c r="O58" i="25"/>
  <c r="N58" i="25" a="1"/>
  <c r="M58" i="25"/>
  <c r="L58" i="25" a="1"/>
  <c r="K58" i="25"/>
  <c r="J58" i="25" a="1"/>
  <c r="I58" i="25"/>
  <c r="H58" i="25" a="1"/>
  <c r="G58" i="25"/>
  <c r="F58" i="25" a="1"/>
  <c r="E58" i="25"/>
  <c r="S58" i="25" s="1"/>
  <c r="D58" i="25" a="1"/>
  <c r="B58" i="25"/>
  <c r="Q57" i="25"/>
  <c r="P57" i="25" a="1"/>
  <c r="O57" i="25"/>
  <c r="N57" i="25" a="1"/>
  <c r="M57" i="25"/>
  <c r="L57" i="25" a="1"/>
  <c r="K57" i="25"/>
  <c r="J57" i="25" a="1"/>
  <c r="I57" i="25"/>
  <c r="H57" i="25" a="1"/>
  <c r="G57" i="25"/>
  <c r="F57" i="25" a="1"/>
  <c r="E57" i="25"/>
  <c r="S57" i="25" s="1"/>
  <c r="R57" i="25" s="1"/>
  <c r="D57" i="25" a="1"/>
  <c r="B57" i="25"/>
  <c r="Q56" i="25"/>
  <c r="P56" i="25" a="1"/>
  <c r="O56" i="25"/>
  <c r="N56" i="25" a="1"/>
  <c r="M56" i="25"/>
  <c r="L56" i="25" a="1"/>
  <c r="K56" i="25"/>
  <c r="J56" i="25" a="1"/>
  <c r="I56" i="25"/>
  <c r="H56" i="25" a="1"/>
  <c r="G56" i="25"/>
  <c r="F56" i="25" a="1"/>
  <c r="E56" i="25"/>
  <c r="S56" i="25" s="1"/>
  <c r="D56" i="25" a="1"/>
  <c r="B56" i="25"/>
  <c r="Q55" i="25"/>
  <c r="P55" i="25" a="1"/>
  <c r="O55" i="25"/>
  <c r="N55" i="25" a="1"/>
  <c r="M55" i="25"/>
  <c r="L55" i="25" a="1"/>
  <c r="K55" i="25"/>
  <c r="J55" i="25" a="1"/>
  <c r="I55" i="25"/>
  <c r="H55" i="25" a="1"/>
  <c r="G55" i="25"/>
  <c r="F55" i="25" a="1"/>
  <c r="E55" i="25"/>
  <c r="S55" i="25" s="1"/>
  <c r="D55" i="25" a="1"/>
  <c r="B55" i="25"/>
  <c r="Q54" i="25"/>
  <c r="P54" i="25" a="1"/>
  <c r="O54" i="25"/>
  <c r="N54" i="25" a="1"/>
  <c r="M54" i="25"/>
  <c r="L54" i="25" a="1"/>
  <c r="K54" i="25"/>
  <c r="J54" i="25" a="1"/>
  <c r="I54" i="25"/>
  <c r="H54" i="25" a="1"/>
  <c r="G54" i="25"/>
  <c r="F54" i="25" a="1"/>
  <c r="E54" i="25"/>
  <c r="S54" i="25" s="1"/>
  <c r="D54" i="25" a="1"/>
  <c r="B54" i="25"/>
  <c r="Q53" i="25"/>
  <c r="P53" i="25" a="1"/>
  <c r="O53" i="25"/>
  <c r="N53" i="25" a="1"/>
  <c r="M53" i="25"/>
  <c r="L53" i="25" a="1"/>
  <c r="K53" i="25"/>
  <c r="J53" i="25" a="1"/>
  <c r="I53" i="25"/>
  <c r="H53" i="25" a="1"/>
  <c r="G53" i="25"/>
  <c r="F53" i="25" a="1"/>
  <c r="E53" i="25"/>
  <c r="S53" i="25" s="1"/>
  <c r="D53" i="25" a="1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P60" i="24" a="1"/>
  <c r="O60" i="24"/>
  <c r="N60" i="24" a="1"/>
  <c r="M60" i="24"/>
  <c r="L60" i="24" a="1"/>
  <c r="K60" i="24"/>
  <c r="J60" i="24" a="1"/>
  <c r="I60" i="24"/>
  <c r="H60" i="24" a="1"/>
  <c r="G60" i="24"/>
  <c r="F60" i="24" a="1"/>
  <c r="E60" i="24"/>
  <c r="S60" i="24" s="1"/>
  <c r="D60" i="24" a="1"/>
  <c r="R60" i="24" s="1"/>
  <c r="B60" i="24"/>
  <c r="Q59" i="24"/>
  <c r="P59" i="24" a="1"/>
  <c r="O59" i="24"/>
  <c r="N59" i="24" a="1"/>
  <c r="M59" i="24"/>
  <c r="L59" i="24" a="1"/>
  <c r="K59" i="24"/>
  <c r="J59" i="24" a="1"/>
  <c r="I59" i="24"/>
  <c r="H59" i="24" a="1"/>
  <c r="G59" i="24"/>
  <c r="F59" i="24" a="1"/>
  <c r="E59" i="24"/>
  <c r="S59" i="24" s="1"/>
  <c r="R59" i="24" s="1"/>
  <c r="D59" i="24" a="1"/>
  <c r="B59" i="24"/>
  <c r="Q58" i="24"/>
  <c r="P58" i="24" a="1"/>
  <c r="O58" i="24"/>
  <c r="N58" i="24" a="1"/>
  <c r="M58" i="24"/>
  <c r="L58" i="24" a="1"/>
  <c r="K58" i="24"/>
  <c r="J58" i="24" a="1"/>
  <c r="I58" i="24"/>
  <c r="H58" i="24" a="1"/>
  <c r="G58" i="24"/>
  <c r="F58" i="24" a="1"/>
  <c r="E58" i="24"/>
  <c r="S58" i="24" s="1"/>
  <c r="D58" i="24" a="1"/>
  <c r="B58" i="24"/>
  <c r="Q57" i="24"/>
  <c r="P57" i="24" a="1"/>
  <c r="O57" i="24"/>
  <c r="N57" i="24" a="1"/>
  <c r="M57" i="24"/>
  <c r="L57" i="24" a="1"/>
  <c r="K57" i="24"/>
  <c r="J57" i="24" a="1"/>
  <c r="I57" i="24"/>
  <c r="H57" i="24" a="1"/>
  <c r="G57" i="24"/>
  <c r="F57" i="24" a="1"/>
  <c r="E57" i="24"/>
  <c r="S57" i="24" s="1"/>
  <c r="R57" i="24" s="1"/>
  <c r="D57" i="24" a="1"/>
  <c r="B57" i="24"/>
  <c r="Q56" i="24"/>
  <c r="P56" i="24" a="1"/>
  <c r="O56" i="24"/>
  <c r="N56" i="24" a="1"/>
  <c r="M56" i="24"/>
  <c r="L56" i="24" a="1"/>
  <c r="K56" i="24"/>
  <c r="J56" i="24" a="1"/>
  <c r="I56" i="24"/>
  <c r="H56" i="24" a="1"/>
  <c r="G56" i="24"/>
  <c r="F56" i="24" a="1"/>
  <c r="E56" i="24"/>
  <c r="S56" i="24" s="1"/>
  <c r="D56" i="24" a="1"/>
  <c r="B56" i="24"/>
  <c r="Q55" i="24"/>
  <c r="P55" i="24" a="1"/>
  <c r="O55" i="24"/>
  <c r="N55" i="24" a="1"/>
  <c r="M55" i="24"/>
  <c r="L55" i="24" a="1"/>
  <c r="K55" i="24"/>
  <c r="J55" i="24" a="1"/>
  <c r="I55" i="24"/>
  <c r="H55" i="24" a="1"/>
  <c r="G55" i="24"/>
  <c r="F55" i="24" a="1"/>
  <c r="E55" i="24"/>
  <c r="S55" i="24" s="1"/>
  <c r="D55" i="24" a="1"/>
  <c r="B55" i="24"/>
  <c r="Q54" i="24"/>
  <c r="P54" i="24" a="1"/>
  <c r="O54" i="24"/>
  <c r="N54" i="24" a="1"/>
  <c r="M54" i="24"/>
  <c r="L54" i="24" a="1"/>
  <c r="K54" i="24"/>
  <c r="J54" i="24" a="1"/>
  <c r="I54" i="24"/>
  <c r="H54" i="24" a="1"/>
  <c r="G54" i="24"/>
  <c r="F54" i="24" a="1"/>
  <c r="E54" i="24"/>
  <c r="S54" i="24" s="1"/>
  <c r="D54" i="24" a="1"/>
  <c r="B54" i="24"/>
  <c r="Q53" i="24"/>
  <c r="P53" i="24" a="1"/>
  <c r="O53" i="24"/>
  <c r="N53" i="24" a="1"/>
  <c r="M53" i="24"/>
  <c r="L53" i="24" a="1"/>
  <c r="K53" i="24"/>
  <c r="J53" i="24" a="1"/>
  <c r="I53" i="24"/>
  <c r="H53" i="24" a="1"/>
  <c r="G53" i="24"/>
  <c r="F53" i="24" a="1"/>
  <c r="E53" i="24"/>
  <c r="S53" i="24" s="1"/>
  <c r="D53" i="24" a="1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P60" i="23" a="1"/>
  <c r="O60" i="23"/>
  <c r="N60" i="23" a="1"/>
  <c r="M60" i="23"/>
  <c r="L60" i="23" a="1"/>
  <c r="K60" i="23"/>
  <c r="J60" i="23" a="1"/>
  <c r="I60" i="23"/>
  <c r="H60" i="23" a="1"/>
  <c r="G60" i="23"/>
  <c r="F60" i="23" a="1"/>
  <c r="E60" i="23"/>
  <c r="S60" i="23" s="1"/>
  <c r="D60" i="23" a="1"/>
  <c r="R60" i="23" s="1"/>
  <c r="B60" i="23"/>
  <c r="Q59" i="23"/>
  <c r="P59" i="23" a="1"/>
  <c r="O59" i="23"/>
  <c r="N59" i="23" a="1"/>
  <c r="M59" i="23"/>
  <c r="L59" i="23" a="1"/>
  <c r="K59" i="23"/>
  <c r="J59" i="23" a="1"/>
  <c r="I59" i="23"/>
  <c r="H59" i="23" a="1"/>
  <c r="G59" i="23"/>
  <c r="F59" i="23" a="1"/>
  <c r="E59" i="23"/>
  <c r="S59" i="23" s="1"/>
  <c r="R59" i="23" s="1"/>
  <c r="D59" i="23" a="1"/>
  <c r="B59" i="23"/>
  <c r="Q58" i="23"/>
  <c r="P58" i="23" a="1"/>
  <c r="O58" i="23"/>
  <c r="N58" i="23" a="1"/>
  <c r="M58" i="23"/>
  <c r="L58" i="23" a="1"/>
  <c r="K58" i="23"/>
  <c r="J58" i="23" a="1"/>
  <c r="I58" i="23"/>
  <c r="H58" i="23" a="1"/>
  <c r="G58" i="23"/>
  <c r="F58" i="23" a="1"/>
  <c r="E58" i="23"/>
  <c r="S58" i="23" s="1"/>
  <c r="D58" i="23" a="1"/>
  <c r="R58" i="23" s="1"/>
  <c r="B58" i="23"/>
  <c r="Q57" i="23"/>
  <c r="P57" i="23" a="1"/>
  <c r="O57" i="23"/>
  <c r="N57" i="23" a="1"/>
  <c r="M57" i="23"/>
  <c r="L57" i="23" a="1"/>
  <c r="K57" i="23"/>
  <c r="J57" i="23" a="1"/>
  <c r="I57" i="23"/>
  <c r="H57" i="23" a="1"/>
  <c r="G57" i="23"/>
  <c r="F57" i="23" a="1"/>
  <c r="E57" i="23"/>
  <c r="S57" i="23" s="1"/>
  <c r="R57" i="23" s="1"/>
  <c r="D57" i="23" a="1"/>
  <c r="B57" i="23"/>
  <c r="Q56" i="23"/>
  <c r="P56" i="23" a="1"/>
  <c r="O56" i="23"/>
  <c r="N56" i="23" a="1"/>
  <c r="M56" i="23"/>
  <c r="L56" i="23" a="1"/>
  <c r="K56" i="23"/>
  <c r="J56" i="23" a="1"/>
  <c r="I56" i="23"/>
  <c r="H56" i="23" a="1"/>
  <c r="G56" i="23"/>
  <c r="F56" i="23" a="1"/>
  <c r="E56" i="23"/>
  <c r="S56" i="23" s="1"/>
  <c r="D56" i="23" a="1"/>
  <c r="R56" i="23" s="1"/>
  <c r="B56" i="23"/>
  <c r="Q55" i="23"/>
  <c r="P55" i="23" a="1"/>
  <c r="O55" i="23"/>
  <c r="N55" i="23" a="1"/>
  <c r="M55" i="23"/>
  <c r="L55" i="23" a="1"/>
  <c r="K55" i="23"/>
  <c r="J55" i="23" a="1"/>
  <c r="I55" i="23"/>
  <c r="H55" i="23" a="1"/>
  <c r="G55" i="23"/>
  <c r="F55" i="23" a="1"/>
  <c r="E55" i="23"/>
  <c r="S55" i="23" s="1"/>
  <c r="R55" i="23" s="1"/>
  <c r="D55" i="23" a="1"/>
  <c r="B55" i="23"/>
  <c r="Q54" i="23"/>
  <c r="P54" i="23" a="1"/>
  <c r="O54" i="23"/>
  <c r="N54" i="23" a="1"/>
  <c r="M54" i="23"/>
  <c r="L54" i="23" a="1"/>
  <c r="K54" i="23"/>
  <c r="J54" i="23" a="1"/>
  <c r="I54" i="23"/>
  <c r="H54" i="23" a="1"/>
  <c r="G54" i="23"/>
  <c r="F54" i="23" a="1"/>
  <c r="E54" i="23"/>
  <c r="S54" i="23" s="1"/>
  <c r="D54" i="23" a="1"/>
  <c r="R54" i="23" s="1"/>
  <c r="B54" i="23"/>
  <c r="Q53" i="23"/>
  <c r="P53" i="23" a="1"/>
  <c r="O53" i="23"/>
  <c r="N53" i="23" a="1"/>
  <c r="M53" i="23"/>
  <c r="L53" i="23" a="1"/>
  <c r="K53" i="23"/>
  <c r="J53" i="23" a="1"/>
  <c r="I53" i="23"/>
  <c r="H53" i="23" a="1"/>
  <c r="G53" i="23"/>
  <c r="F53" i="23" a="1"/>
  <c r="E53" i="23"/>
  <c r="S53" i="23" s="1"/>
  <c r="R53" i="23" s="1"/>
  <c r="D53" i="23" a="1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P60" i="22" a="1"/>
  <c r="O60" i="22"/>
  <c r="N60" i="22" a="1"/>
  <c r="M60" i="22"/>
  <c r="L60" i="22" a="1"/>
  <c r="K60" i="22"/>
  <c r="J60" i="22" a="1"/>
  <c r="I60" i="22"/>
  <c r="H60" i="22" a="1"/>
  <c r="G60" i="22"/>
  <c r="F60" i="22" a="1"/>
  <c r="E60" i="22"/>
  <c r="S60" i="22" s="1"/>
  <c r="D60" i="22" a="1"/>
  <c r="R60" i="22" s="1"/>
  <c r="B60" i="22"/>
  <c r="Q59" i="22"/>
  <c r="P59" i="22" a="1"/>
  <c r="O59" i="22"/>
  <c r="N59" i="22" a="1"/>
  <c r="M59" i="22"/>
  <c r="L59" i="22" a="1"/>
  <c r="K59" i="22"/>
  <c r="J59" i="22" a="1"/>
  <c r="I59" i="22"/>
  <c r="H59" i="22" a="1"/>
  <c r="G59" i="22"/>
  <c r="F59" i="22" a="1"/>
  <c r="E59" i="22"/>
  <c r="S59" i="22" s="1"/>
  <c r="R59" i="22" s="1"/>
  <c r="D59" i="22" a="1"/>
  <c r="B59" i="22"/>
  <c r="Q58" i="22"/>
  <c r="P58" i="22" a="1"/>
  <c r="O58" i="22"/>
  <c r="N58" i="22" a="1"/>
  <c r="M58" i="22"/>
  <c r="L58" i="22" a="1"/>
  <c r="K58" i="22"/>
  <c r="J58" i="22" a="1"/>
  <c r="I58" i="22"/>
  <c r="H58" i="22" a="1"/>
  <c r="G58" i="22"/>
  <c r="F58" i="22" a="1"/>
  <c r="E58" i="22"/>
  <c r="S58" i="22" s="1"/>
  <c r="D58" i="22" a="1"/>
  <c r="B58" i="22"/>
  <c r="Q57" i="22"/>
  <c r="P57" i="22" a="1"/>
  <c r="O57" i="22"/>
  <c r="N57" i="22" a="1"/>
  <c r="M57" i="22"/>
  <c r="L57" i="22" a="1"/>
  <c r="K57" i="22"/>
  <c r="J57" i="22" a="1"/>
  <c r="I57" i="22"/>
  <c r="H57" i="22" a="1"/>
  <c r="G57" i="22"/>
  <c r="F57" i="22" a="1"/>
  <c r="E57" i="22"/>
  <c r="S57" i="22" s="1"/>
  <c r="R57" i="22" s="1"/>
  <c r="D57" i="22" a="1"/>
  <c r="B57" i="22"/>
  <c r="Q56" i="22"/>
  <c r="P56" i="22" a="1"/>
  <c r="O56" i="22"/>
  <c r="N56" i="22" a="1"/>
  <c r="M56" i="22"/>
  <c r="L56" i="22" a="1"/>
  <c r="K56" i="22"/>
  <c r="J56" i="22" a="1"/>
  <c r="I56" i="22"/>
  <c r="H56" i="22" a="1"/>
  <c r="G56" i="22"/>
  <c r="F56" i="22" a="1"/>
  <c r="E56" i="22"/>
  <c r="S56" i="22" s="1"/>
  <c r="D56" i="22" a="1"/>
  <c r="B56" i="22"/>
  <c r="Q55" i="22"/>
  <c r="P55" i="22" a="1"/>
  <c r="O55" i="22"/>
  <c r="N55" i="22" a="1"/>
  <c r="M55" i="22"/>
  <c r="L55" i="22" a="1"/>
  <c r="K55" i="22"/>
  <c r="J55" i="22" a="1"/>
  <c r="I55" i="22"/>
  <c r="H55" i="22" a="1"/>
  <c r="G55" i="22"/>
  <c r="F55" i="22" a="1"/>
  <c r="E55" i="22"/>
  <c r="S55" i="22" s="1"/>
  <c r="D55" i="22" a="1"/>
  <c r="B55" i="22"/>
  <c r="Q54" i="22"/>
  <c r="P54" i="22" a="1"/>
  <c r="O54" i="22"/>
  <c r="N54" i="22" a="1"/>
  <c r="M54" i="22"/>
  <c r="L54" i="22" a="1"/>
  <c r="K54" i="22"/>
  <c r="J54" i="22" a="1"/>
  <c r="I54" i="22"/>
  <c r="H54" i="22" a="1"/>
  <c r="G54" i="22"/>
  <c r="F54" i="22" a="1"/>
  <c r="E54" i="22"/>
  <c r="S54" i="22" s="1"/>
  <c r="D54" i="22" a="1"/>
  <c r="B54" i="22"/>
  <c r="Q53" i="22"/>
  <c r="P53" i="22" a="1"/>
  <c r="O53" i="22"/>
  <c r="N53" i="22" a="1"/>
  <c r="M53" i="22"/>
  <c r="L53" i="22" a="1"/>
  <c r="K53" i="22"/>
  <c r="J53" i="22" a="1"/>
  <c r="I53" i="22"/>
  <c r="H53" i="22" a="1"/>
  <c r="G53" i="22"/>
  <c r="F53" i="22" a="1"/>
  <c r="E53" i="22"/>
  <c r="S53" i="22" s="1"/>
  <c r="D53" i="22" a="1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P60" i="21" a="1"/>
  <c r="O60" i="21"/>
  <c r="N60" i="21" a="1"/>
  <c r="M60" i="21"/>
  <c r="L60" i="21" a="1"/>
  <c r="K60" i="21"/>
  <c r="J60" i="21" a="1"/>
  <c r="I60" i="21"/>
  <c r="H60" i="21" a="1"/>
  <c r="G60" i="21"/>
  <c r="F60" i="21" a="1"/>
  <c r="E60" i="21"/>
  <c r="S60" i="21" s="1"/>
  <c r="D60" i="21" a="1"/>
  <c r="R60" i="21" s="1"/>
  <c r="B60" i="21"/>
  <c r="Q59" i="21"/>
  <c r="P59" i="21" a="1"/>
  <c r="O59" i="21"/>
  <c r="N59" i="21" a="1"/>
  <c r="M59" i="21"/>
  <c r="L59" i="21" a="1"/>
  <c r="K59" i="21"/>
  <c r="J59" i="21" a="1"/>
  <c r="I59" i="21"/>
  <c r="H59" i="21" a="1"/>
  <c r="G59" i="21"/>
  <c r="F59" i="21" a="1"/>
  <c r="E59" i="21"/>
  <c r="S59" i="21" s="1"/>
  <c r="R59" i="21" s="1"/>
  <c r="D59" i="21" a="1"/>
  <c r="B59" i="21"/>
  <c r="Q58" i="21"/>
  <c r="P58" i="21" a="1"/>
  <c r="O58" i="21"/>
  <c r="N58" i="21" a="1"/>
  <c r="M58" i="21"/>
  <c r="L58" i="21" a="1"/>
  <c r="K58" i="21"/>
  <c r="J58" i="21" a="1"/>
  <c r="I58" i="21"/>
  <c r="H58" i="21" a="1"/>
  <c r="G58" i="21"/>
  <c r="F58" i="21" a="1"/>
  <c r="E58" i="21"/>
  <c r="S58" i="21" s="1"/>
  <c r="D58" i="21" a="1"/>
  <c r="R58" i="21" s="1"/>
  <c r="B58" i="21"/>
  <c r="Q57" i="21"/>
  <c r="P57" i="21" a="1"/>
  <c r="O57" i="21"/>
  <c r="N57" i="21" a="1"/>
  <c r="M57" i="21"/>
  <c r="L57" i="21" a="1"/>
  <c r="K57" i="21"/>
  <c r="J57" i="21" a="1"/>
  <c r="I57" i="21"/>
  <c r="H57" i="21" a="1"/>
  <c r="G57" i="21"/>
  <c r="F57" i="21" a="1"/>
  <c r="E57" i="21"/>
  <c r="S57" i="21" s="1"/>
  <c r="R57" i="21" s="1"/>
  <c r="D57" i="21" a="1"/>
  <c r="B57" i="21"/>
  <c r="Q56" i="21"/>
  <c r="P56" i="21" a="1"/>
  <c r="O56" i="21"/>
  <c r="N56" i="21" a="1"/>
  <c r="M56" i="21"/>
  <c r="L56" i="21" a="1"/>
  <c r="K56" i="21"/>
  <c r="J56" i="21" a="1"/>
  <c r="I56" i="21"/>
  <c r="H56" i="21" a="1"/>
  <c r="G56" i="21"/>
  <c r="F56" i="21" a="1"/>
  <c r="E56" i="21"/>
  <c r="S56" i="21" s="1"/>
  <c r="D56" i="21" a="1"/>
  <c r="B56" i="21"/>
  <c r="Q55" i="21"/>
  <c r="P55" i="21" a="1"/>
  <c r="O55" i="21"/>
  <c r="N55" i="21" a="1"/>
  <c r="M55" i="21"/>
  <c r="L55" i="21" a="1"/>
  <c r="K55" i="21"/>
  <c r="J55" i="21" a="1"/>
  <c r="I55" i="21"/>
  <c r="H55" i="21" a="1"/>
  <c r="G55" i="21"/>
  <c r="F55" i="21" a="1"/>
  <c r="E55" i="21"/>
  <c r="S55" i="21" s="1"/>
  <c r="R55" i="21" s="1"/>
  <c r="D55" i="21" a="1"/>
  <c r="B55" i="21"/>
  <c r="Q54" i="21"/>
  <c r="P54" i="21" a="1"/>
  <c r="O54" i="21"/>
  <c r="N54" i="21" a="1"/>
  <c r="M54" i="21"/>
  <c r="L54" i="21" a="1"/>
  <c r="K54" i="21"/>
  <c r="J54" i="21" a="1"/>
  <c r="I54" i="21"/>
  <c r="H54" i="21" a="1"/>
  <c r="G54" i="21"/>
  <c r="F54" i="21" a="1"/>
  <c r="E54" i="21"/>
  <c r="S54" i="21" s="1"/>
  <c r="D54" i="21" a="1"/>
  <c r="B54" i="21"/>
  <c r="Q53" i="21"/>
  <c r="P53" i="21" a="1"/>
  <c r="O53" i="21"/>
  <c r="N53" i="21" a="1"/>
  <c r="M53" i="21"/>
  <c r="L53" i="21" a="1"/>
  <c r="K53" i="21"/>
  <c r="J53" i="21" a="1"/>
  <c r="I53" i="21"/>
  <c r="H53" i="21" a="1"/>
  <c r="G53" i="21"/>
  <c r="F53" i="21" a="1"/>
  <c r="E53" i="21"/>
  <c r="S53" i="21" s="1"/>
  <c r="D53" i="21" a="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P60" i="20" a="1"/>
  <c r="O60" i="20"/>
  <c r="N60" i="20" a="1"/>
  <c r="M60" i="20"/>
  <c r="L60" i="20" a="1"/>
  <c r="K60" i="20"/>
  <c r="J60" i="20" a="1"/>
  <c r="I60" i="20"/>
  <c r="H60" i="20" a="1"/>
  <c r="G60" i="20"/>
  <c r="F60" i="20" a="1"/>
  <c r="E60" i="20"/>
  <c r="S60" i="20" s="1"/>
  <c r="D60" i="20" a="1"/>
  <c r="R60" i="20" s="1"/>
  <c r="B60" i="20"/>
  <c r="Q59" i="20"/>
  <c r="P59" i="20" a="1"/>
  <c r="O59" i="20"/>
  <c r="N59" i="20" a="1"/>
  <c r="M59" i="20"/>
  <c r="L59" i="20" a="1"/>
  <c r="K59" i="20"/>
  <c r="J59" i="20" a="1"/>
  <c r="I59" i="20"/>
  <c r="H59" i="20" a="1"/>
  <c r="G59" i="20"/>
  <c r="F59" i="20" a="1"/>
  <c r="E59" i="20"/>
  <c r="S59" i="20" s="1"/>
  <c r="R59" i="20" s="1"/>
  <c r="D59" i="20" a="1"/>
  <c r="B59" i="20"/>
  <c r="Q58" i="20"/>
  <c r="P58" i="20" a="1"/>
  <c r="O58" i="20"/>
  <c r="N58" i="20" a="1"/>
  <c r="M58" i="20"/>
  <c r="L58" i="20" a="1"/>
  <c r="K58" i="20"/>
  <c r="J58" i="20" a="1"/>
  <c r="I58" i="20"/>
  <c r="H58" i="20" a="1"/>
  <c r="G58" i="20"/>
  <c r="F58" i="20" a="1"/>
  <c r="E58" i="20"/>
  <c r="S58" i="20" s="1"/>
  <c r="D58" i="20" a="1"/>
  <c r="B58" i="20"/>
  <c r="Q57" i="20"/>
  <c r="P57" i="20" a="1"/>
  <c r="O57" i="20"/>
  <c r="N57" i="20" a="1"/>
  <c r="M57" i="20"/>
  <c r="L57" i="20" a="1"/>
  <c r="K57" i="20"/>
  <c r="J57" i="20" a="1"/>
  <c r="I57" i="20"/>
  <c r="H57" i="20" a="1"/>
  <c r="G57" i="20"/>
  <c r="F57" i="20" a="1"/>
  <c r="E57" i="20"/>
  <c r="S57" i="20" s="1"/>
  <c r="R57" i="20" s="1"/>
  <c r="D57" i="20" a="1"/>
  <c r="B57" i="20"/>
  <c r="Q56" i="20"/>
  <c r="P56" i="20" a="1"/>
  <c r="O56" i="20"/>
  <c r="N56" i="20" a="1"/>
  <c r="M56" i="20"/>
  <c r="L56" i="20" a="1"/>
  <c r="K56" i="20"/>
  <c r="J56" i="20" a="1"/>
  <c r="I56" i="20"/>
  <c r="H56" i="20" a="1"/>
  <c r="G56" i="20"/>
  <c r="F56" i="20" a="1"/>
  <c r="E56" i="20"/>
  <c r="S56" i="20" s="1"/>
  <c r="D56" i="20" a="1"/>
  <c r="B56" i="20"/>
  <c r="Q55" i="20"/>
  <c r="P55" i="20" a="1"/>
  <c r="O55" i="20"/>
  <c r="N55" i="20" a="1"/>
  <c r="M55" i="20"/>
  <c r="L55" i="20" a="1"/>
  <c r="K55" i="20"/>
  <c r="J55" i="20" a="1"/>
  <c r="I55" i="20"/>
  <c r="H55" i="20" a="1"/>
  <c r="G55" i="20"/>
  <c r="F55" i="20" a="1"/>
  <c r="E55" i="20"/>
  <c r="S55" i="20" s="1"/>
  <c r="D55" i="20" a="1"/>
  <c r="B55" i="20"/>
  <c r="Q54" i="20"/>
  <c r="P54" i="20" a="1"/>
  <c r="O54" i="20"/>
  <c r="N54" i="20" a="1"/>
  <c r="M54" i="20"/>
  <c r="L54" i="20" a="1"/>
  <c r="K54" i="20"/>
  <c r="J54" i="20" a="1"/>
  <c r="I54" i="20"/>
  <c r="H54" i="20" a="1"/>
  <c r="G54" i="20"/>
  <c r="F54" i="20" a="1"/>
  <c r="E54" i="20"/>
  <c r="S54" i="20" s="1"/>
  <c r="D54" i="20" a="1"/>
  <c r="B54" i="20"/>
  <c r="Q53" i="20"/>
  <c r="P53" i="20" a="1"/>
  <c r="O53" i="20"/>
  <c r="N53" i="20" a="1"/>
  <c r="M53" i="20"/>
  <c r="L53" i="20" a="1"/>
  <c r="K53" i="20"/>
  <c r="J53" i="20" a="1"/>
  <c r="I53" i="20"/>
  <c r="H53" i="20" a="1"/>
  <c r="G53" i="20"/>
  <c r="F53" i="20" a="1"/>
  <c r="E53" i="20"/>
  <c r="S53" i="20" s="1"/>
  <c r="D53" i="20" a="1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P60" i="19" a="1"/>
  <c r="O60" i="19"/>
  <c r="N60" i="19" a="1"/>
  <c r="M60" i="19"/>
  <c r="L60" i="19" a="1"/>
  <c r="K60" i="19"/>
  <c r="J60" i="19" a="1"/>
  <c r="I60" i="19"/>
  <c r="H60" i="19" a="1"/>
  <c r="G60" i="19"/>
  <c r="F60" i="19" a="1"/>
  <c r="E60" i="19"/>
  <c r="S60" i="19" s="1"/>
  <c r="D60" i="19" a="1"/>
  <c r="R60" i="19" s="1"/>
  <c r="B60" i="19"/>
  <c r="Q59" i="19"/>
  <c r="P59" i="19" a="1"/>
  <c r="O59" i="19"/>
  <c r="N59" i="19" a="1"/>
  <c r="M59" i="19"/>
  <c r="L59" i="19" a="1"/>
  <c r="K59" i="19"/>
  <c r="J59" i="19" a="1"/>
  <c r="I59" i="19"/>
  <c r="H59" i="19" a="1"/>
  <c r="G59" i="19"/>
  <c r="F59" i="19" a="1"/>
  <c r="E59" i="19"/>
  <c r="S59" i="19" s="1"/>
  <c r="R59" i="19" s="1"/>
  <c r="D59" i="19" a="1"/>
  <c r="B59" i="19"/>
  <c r="Q58" i="19"/>
  <c r="P58" i="19" a="1"/>
  <c r="O58" i="19"/>
  <c r="N58" i="19" a="1"/>
  <c r="M58" i="19"/>
  <c r="L58" i="19" a="1"/>
  <c r="K58" i="19"/>
  <c r="J58" i="19" a="1"/>
  <c r="I58" i="19"/>
  <c r="H58" i="19" a="1"/>
  <c r="G58" i="19"/>
  <c r="F58" i="19" a="1"/>
  <c r="E58" i="19"/>
  <c r="S58" i="19" s="1"/>
  <c r="D58" i="19" a="1"/>
  <c r="B58" i="19"/>
  <c r="Q57" i="19"/>
  <c r="P57" i="19" a="1"/>
  <c r="O57" i="19"/>
  <c r="N57" i="19" a="1"/>
  <c r="M57" i="19"/>
  <c r="L57" i="19" a="1"/>
  <c r="K57" i="19"/>
  <c r="J57" i="19" a="1"/>
  <c r="I57" i="19"/>
  <c r="H57" i="19" a="1"/>
  <c r="G57" i="19"/>
  <c r="F57" i="19" a="1"/>
  <c r="E57" i="19"/>
  <c r="S57" i="19" s="1"/>
  <c r="R57" i="19" s="1"/>
  <c r="D57" i="19" a="1"/>
  <c r="B57" i="19"/>
  <c r="Q56" i="19"/>
  <c r="P56" i="19" a="1"/>
  <c r="O56" i="19"/>
  <c r="N56" i="19" a="1"/>
  <c r="M56" i="19"/>
  <c r="L56" i="19" a="1"/>
  <c r="K56" i="19"/>
  <c r="J56" i="19" a="1"/>
  <c r="I56" i="19"/>
  <c r="H56" i="19" a="1"/>
  <c r="G56" i="19"/>
  <c r="F56" i="19" a="1"/>
  <c r="E56" i="19"/>
  <c r="S56" i="19" s="1"/>
  <c r="D56" i="19" a="1"/>
  <c r="B56" i="19"/>
  <c r="Q55" i="19"/>
  <c r="P55" i="19" a="1"/>
  <c r="O55" i="19"/>
  <c r="N55" i="19" a="1"/>
  <c r="M55" i="19"/>
  <c r="L55" i="19" a="1"/>
  <c r="K55" i="19"/>
  <c r="J55" i="19" a="1"/>
  <c r="I55" i="19"/>
  <c r="H55" i="19" a="1"/>
  <c r="G55" i="19"/>
  <c r="F55" i="19" a="1"/>
  <c r="E55" i="19"/>
  <c r="S55" i="19" s="1"/>
  <c r="D55" i="19" a="1"/>
  <c r="B55" i="19"/>
  <c r="Q54" i="19"/>
  <c r="P54" i="19" a="1"/>
  <c r="O54" i="19"/>
  <c r="N54" i="19" a="1"/>
  <c r="M54" i="19"/>
  <c r="L54" i="19" a="1"/>
  <c r="K54" i="19"/>
  <c r="J54" i="19" a="1"/>
  <c r="I54" i="19"/>
  <c r="H54" i="19" a="1"/>
  <c r="G54" i="19"/>
  <c r="F54" i="19" a="1"/>
  <c r="E54" i="19"/>
  <c r="S54" i="19" s="1"/>
  <c r="D54" i="19" a="1"/>
  <c r="B54" i="19"/>
  <c r="Q53" i="19"/>
  <c r="P53" i="19" a="1"/>
  <c r="O53" i="19"/>
  <c r="N53" i="19" a="1"/>
  <c r="M53" i="19"/>
  <c r="L53" i="19" a="1"/>
  <c r="K53" i="19"/>
  <c r="J53" i="19" a="1"/>
  <c r="I53" i="19"/>
  <c r="H53" i="19" a="1"/>
  <c r="G53" i="19"/>
  <c r="F53" i="19" a="1"/>
  <c r="E53" i="19"/>
  <c r="S53" i="19" s="1"/>
  <c r="D53" i="19" a="1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P60" i="18" a="1"/>
  <c r="O60" i="18"/>
  <c r="N60" i="18" a="1"/>
  <c r="M60" i="18"/>
  <c r="L60" i="18" a="1"/>
  <c r="K60" i="18"/>
  <c r="J60" i="18" a="1"/>
  <c r="I60" i="18"/>
  <c r="H60" i="18" a="1"/>
  <c r="G60" i="18"/>
  <c r="F60" i="18" a="1"/>
  <c r="E60" i="18"/>
  <c r="S60" i="18" s="1"/>
  <c r="D60" i="18" a="1"/>
  <c r="R60" i="18" s="1"/>
  <c r="B60" i="18"/>
  <c r="Q59" i="18"/>
  <c r="P59" i="18" a="1"/>
  <c r="O59" i="18"/>
  <c r="N59" i="18" a="1"/>
  <c r="M59" i="18"/>
  <c r="L59" i="18" a="1"/>
  <c r="K59" i="18"/>
  <c r="J59" i="18" a="1"/>
  <c r="I59" i="18"/>
  <c r="H59" i="18" a="1"/>
  <c r="G59" i="18"/>
  <c r="F59" i="18" a="1"/>
  <c r="E59" i="18"/>
  <c r="S59" i="18" s="1"/>
  <c r="R59" i="18" s="1"/>
  <c r="D59" i="18" a="1"/>
  <c r="B59" i="18"/>
  <c r="Q58" i="18"/>
  <c r="P58" i="18" a="1"/>
  <c r="O58" i="18"/>
  <c r="N58" i="18" a="1"/>
  <c r="M58" i="18"/>
  <c r="L58" i="18" a="1"/>
  <c r="K58" i="18"/>
  <c r="J58" i="18" a="1"/>
  <c r="I58" i="18"/>
  <c r="H58" i="18" a="1"/>
  <c r="G58" i="18"/>
  <c r="F58" i="18" a="1"/>
  <c r="E58" i="18"/>
  <c r="S58" i="18" s="1"/>
  <c r="D58" i="18" a="1"/>
  <c r="B58" i="18"/>
  <c r="Q57" i="18"/>
  <c r="P57" i="18" a="1"/>
  <c r="O57" i="18"/>
  <c r="N57" i="18" a="1"/>
  <c r="M57" i="18"/>
  <c r="L57" i="18" a="1"/>
  <c r="K57" i="18"/>
  <c r="J57" i="18" a="1"/>
  <c r="I57" i="18"/>
  <c r="H57" i="18" a="1"/>
  <c r="G57" i="18"/>
  <c r="F57" i="18" a="1"/>
  <c r="E57" i="18"/>
  <c r="S57" i="18" s="1"/>
  <c r="R57" i="18" s="1"/>
  <c r="D57" i="18" a="1"/>
  <c r="B57" i="18"/>
  <c r="Q56" i="18"/>
  <c r="P56" i="18" a="1"/>
  <c r="O56" i="18"/>
  <c r="N56" i="18" a="1"/>
  <c r="M56" i="18"/>
  <c r="L56" i="18" a="1"/>
  <c r="K56" i="18"/>
  <c r="J56" i="18" a="1"/>
  <c r="I56" i="18"/>
  <c r="H56" i="18" a="1"/>
  <c r="G56" i="18"/>
  <c r="F56" i="18" a="1"/>
  <c r="E56" i="18"/>
  <c r="S56" i="18" s="1"/>
  <c r="D56" i="18" a="1"/>
  <c r="B56" i="18"/>
  <c r="Q55" i="18"/>
  <c r="P55" i="18" a="1"/>
  <c r="O55" i="18"/>
  <c r="N55" i="18" a="1"/>
  <c r="M55" i="18"/>
  <c r="L55" i="18" a="1"/>
  <c r="K55" i="18"/>
  <c r="J55" i="18" a="1"/>
  <c r="I55" i="18"/>
  <c r="H55" i="18" a="1"/>
  <c r="G55" i="18"/>
  <c r="F55" i="18" a="1"/>
  <c r="E55" i="18"/>
  <c r="S55" i="18" s="1"/>
  <c r="D55" i="18" a="1"/>
  <c r="B55" i="18"/>
  <c r="Q54" i="18"/>
  <c r="P54" i="18" a="1"/>
  <c r="O54" i="18"/>
  <c r="N54" i="18" a="1"/>
  <c r="M54" i="18"/>
  <c r="L54" i="18" a="1"/>
  <c r="K54" i="18"/>
  <c r="J54" i="18" a="1"/>
  <c r="I54" i="18"/>
  <c r="H54" i="18" a="1"/>
  <c r="G54" i="18"/>
  <c r="F54" i="18" a="1"/>
  <c r="E54" i="18"/>
  <c r="S54" i="18" s="1"/>
  <c r="D54" i="18" a="1"/>
  <c r="B54" i="18"/>
  <c r="Q53" i="18"/>
  <c r="P53" i="18" a="1"/>
  <c r="O53" i="18"/>
  <c r="N53" i="18" a="1"/>
  <c r="M53" i="18"/>
  <c r="L53" i="18" a="1"/>
  <c r="K53" i="18"/>
  <c r="J53" i="18" a="1"/>
  <c r="I53" i="18"/>
  <c r="H53" i="18" a="1"/>
  <c r="G53" i="18"/>
  <c r="F53" i="18" a="1"/>
  <c r="E53" i="18"/>
  <c r="S53" i="18" s="1"/>
  <c r="D53" i="18" a="1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P60" i="17" a="1"/>
  <c r="O60" i="17"/>
  <c r="N60" i="17" a="1"/>
  <c r="M60" i="17"/>
  <c r="L60" i="17" a="1"/>
  <c r="K60" i="17"/>
  <c r="J60" i="17" a="1"/>
  <c r="I60" i="17"/>
  <c r="H60" i="17" a="1"/>
  <c r="G60" i="17"/>
  <c r="F60" i="17" a="1"/>
  <c r="E60" i="17"/>
  <c r="S60" i="17" s="1"/>
  <c r="D60" i="17" a="1"/>
  <c r="R60" i="17" s="1"/>
  <c r="B60" i="17"/>
  <c r="Q59" i="17"/>
  <c r="P59" i="17" a="1"/>
  <c r="O59" i="17"/>
  <c r="N59" i="17" a="1"/>
  <c r="M59" i="17"/>
  <c r="L59" i="17" a="1"/>
  <c r="K59" i="17"/>
  <c r="J59" i="17" a="1"/>
  <c r="I59" i="17"/>
  <c r="H59" i="17" a="1"/>
  <c r="G59" i="17"/>
  <c r="F59" i="17" a="1"/>
  <c r="E59" i="17"/>
  <c r="S59" i="17" s="1"/>
  <c r="R59" i="17" s="1"/>
  <c r="D59" i="17" a="1"/>
  <c r="B59" i="17"/>
  <c r="Q58" i="17"/>
  <c r="P58" i="17" a="1"/>
  <c r="O58" i="17"/>
  <c r="N58" i="17" a="1"/>
  <c r="M58" i="17"/>
  <c r="L58" i="17" a="1"/>
  <c r="K58" i="17"/>
  <c r="J58" i="17" a="1"/>
  <c r="I58" i="17"/>
  <c r="H58" i="17" a="1"/>
  <c r="G58" i="17"/>
  <c r="F58" i="17" a="1"/>
  <c r="E58" i="17"/>
  <c r="S58" i="17" s="1"/>
  <c r="D58" i="17" a="1"/>
  <c r="R58" i="17" s="1"/>
  <c r="B58" i="17"/>
  <c r="Q57" i="17"/>
  <c r="P57" i="17" a="1"/>
  <c r="O57" i="17"/>
  <c r="N57" i="17" a="1"/>
  <c r="M57" i="17"/>
  <c r="L57" i="17" a="1"/>
  <c r="K57" i="17"/>
  <c r="J57" i="17" a="1"/>
  <c r="I57" i="17"/>
  <c r="H57" i="17" a="1"/>
  <c r="G57" i="17"/>
  <c r="F57" i="17" a="1"/>
  <c r="E57" i="17"/>
  <c r="S57" i="17" s="1"/>
  <c r="R57" i="17" s="1"/>
  <c r="D57" i="17" a="1"/>
  <c r="B57" i="17"/>
  <c r="Q56" i="17"/>
  <c r="P56" i="17" a="1"/>
  <c r="O56" i="17"/>
  <c r="N56" i="17" a="1"/>
  <c r="M56" i="17"/>
  <c r="L56" i="17" a="1"/>
  <c r="K56" i="17"/>
  <c r="J56" i="17" a="1"/>
  <c r="I56" i="17"/>
  <c r="H56" i="17" a="1"/>
  <c r="G56" i="17"/>
  <c r="F56" i="17" a="1"/>
  <c r="E56" i="17"/>
  <c r="S56" i="17" s="1"/>
  <c r="D56" i="17" a="1"/>
  <c r="B56" i="17"/>
  <c r="Q55" i="17"/>
  <c r="P55" i="17" a="1"/>
  <c r="O55" i="17"/>
  <c r="N55" i="17" a="1"/>
  <c r="M55" i="17"/>
  <c r="L55" i="17" a="1"/>
  <c r="K55" i="17"/>
  <c r="J55" i="17" a="1"/>
  <c r="I55" i="17"/>
  <c r="H55" i="17" a="1"/>
  <c r="G55" i="17"/>
  <c r="F55" i="17" a="1"/>
  <c r="E55" i="17"/>
  <c r="S55" i="17" s="1"/>
  <c r="D55" i="17" a="1"/>
  <c r="B55" i="17"/>
  <c r="Q54" i="17"/>
  <c r="P54" i="17" a="1"/>
  <c r="O54" i="17"/>
  <c r="N54" i="17" a="1"/>
  <c r="M54" i="17"/>
  <c r="L54" i="17" a="1"/>
  <c r="K54" i="17"/>
  <c r="J54" i="17" a="1"/>
  <c r="I54" i="17"/>
  <c r="H54" i="17" a="1"/>
  <c r="G54" i="17"/>
  <c r="F54" i="17" a="1"/>
  <c r="E54" i="17"/>
  <c r="S54" i="17" s="1"/>
  <c r="D54" i="17" a="1"/>
  <c r="B54" i="17"/>
  <c r="Q53" i="17"/>
  <c r="P53" i="17" a="1"/>
  <c r="O53" i="17"/>
  <c r="N53" i="17" a="1"/>
  <c r="M53" i="17"/>
  <c r="L53" i="17" a="1"/>
  <c r="K53" i="17"/>
  <c r="J53" i="17" a="1"/>
  <c r="I53" i="17"/>
  <c r="H53" i="17" a="1"/>
  <c r="G53" i="17"/>
  <c r="F53" i="17" a="1"/>
  <c r="E53" i="17"/>
  <c r="S53" i="17" s="1"/>
  <c r="D53" i="17" a="1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P60" i="16" a="1"/>
  <c r="O60" i="16"/>
  <c r="N60" i="16" a="1"/>
  <c r="M60" i="16"/>
  <c r="L60" i="16" a="1"/>
  <c r="K60" i="16"/>
  <c r="J60" i="16" a="1"/>
  <c r="I60" i="16"/>
  <c r="H60" i="16" a="1"/>
  <c r="G60" i="16"/>
  <c r="F60" i="16" a="1"/>
  <c r="E60" i="16"/>
  <c r="S60" i="16" s="1"/>
  <c r="D60" i="16" a="1"/>
  <c r="R60" i="16" s="1"/>
  <c r="B60" i="16"/>
  <c r="Q59" i="16"/>
  <c r="P59" i="16" a="1"/>
  <c r="O59" i="16"/>
  <c r="N59" i="16" a="1"/>
  <c r="M59" i="16"/>
  <c r="L59" i="16" a="1"/>
  <c r="K59" i="16"/>
  <c r="J59" i="16" a="1"/>
  <c r="I59" i="16"/>
  <c r="H59" i="16" a="1"/>
  <c r="G59" i="16"/>
  <c r="F59" i="16" a="1"/>
  <c r="E59" i="16"/>
  <c r="S59" i="16" s="1"/>
  <c r="R59" i="16" s="1"/>
  <c r="D59" i="16" a="1"/>
  <c r="B59" i="16"/>
  <c r="Q58" i="16"/>
  <c r="P58" i="16" a="1"/>
  <c r="O58" i="16"/>
  <c r="N58" i="16" a="1"/>
  <c r="M58" i="16"/>
  <c r="L58" i="16" a="1"/>
  <c r="K58" i="16"/>
  <c r="J58" i="16" a="1"/>
  <c r="I58" i="16"/>
  <c r="H58" i="16" a="1"/>
  <c r="G58" i="16"/>
  <c r="F58" i="16" a="1"/>
  <c r="E58" i="16"/>
  <c r="S58" i="16" s="1"/>
  <c r="D58" i="16" a="1"/>
  <c r="B58" i="16"/>
  <c r="Q57" i="16"/>
  <c r="P57" i="16" a="1"/>
  <c r="O57" i="16"/>
  <c r="N57" i="16" a="1"/>
  <c r="M57" i="16"/>
  <c r="L57" i="16" a="1"/>
  <c r="K57" i="16"/>
  <c r="J57" i="16" a="1"/>
  <c r="I57" i="16"/>
  <c r="H57" i="16" a="1"/>
  <c r="G57" i="16"/>
  <c r="F57" i="16" a="1"/>
  <c r="E57" i="16"/>
  <c r="S57" i="16" s="1"/>
  <c r="R57" i="16" s="1"/>
  <c r="D57" i="16" a="1"/>
  <c r="B57" i="16"/>
  <c r="Q56" i="16"/>
  <c r="P56" i="16" a="1"/>
  <c r="O56" i="16"/>
  <c r="N56" i="16" a="1"/>
  <c r="M56" i="16"/>
  <c r="L56" i="16" a="1"/>
  <c r="K56" i="16"/>
  <c r="J56" i="16" a="1"/>
  <c r="I56" i="16"/>
  <c r="H56" i="16" a="1"/>
  <c r="G56" i="16"/>
  <c r="F56" i="16" a="1"/>
  <c r="E56" i="16"/>
  <c r="S56" i="16" s="1"/>
  <c r="D56" i="16" a="1"/>
  <c r="B56" i="16"/>
  <c r="Q55" i="16"/>
  <c r="P55" i="16" a="1"/>
  <c r="O55" i="16"/>
  <c r="N55" i="16" a="1"/>
  <c r="M55" i="16"/>
  <c r="L55" i="16" a="1"/>
  <c r="K55" i="16"/>
  <c r="J55" i="16" a="1"/>
  <c r="I55" i="16"/>
  <c r="H55" i="16" a="1"/>
  <c r="G55" i="16"/>
  <c r="F55" i="16" a="1"/>
  <c r="E55" i="16"/>
  <c r="S55" i="16" s="1"/>
  <c r="D55" i="16" a="1"/>
  <c r="B55" i="16"/>
  <c r="Q54" i="16"/>
  <c r="P54" i="16" a="1"/>
  <c r="O54" i="16"/>
  <c r="N54" i="16" a="1"/>
  <c r="M54" i="16"/>
  <c r="L54" i="16" a="1"/>
  <c r="K54" i="16"/>
  <c r="J54" i="16" a="1"/>
  <c r="I54" i="16"/>
  <c r="H54" i="16" a="1"/>
  <c r="G54" i="16"/>
  <c r="F54" i="16" a="1"/>
  <c r="E54" i="16"/>
  <c r="S54" i="16" s="1"/>
  <c r="D54" i="16" a="1"/>
  <c r="B54" i="16"/>
  <c r="Q53" i="16"/>
  <c r="P53" i="16" a="1"/>
  <c r="O53" i="16"/>
  <c r="N53" i="16" a="1"/>
  <c r="M53" i="16"/>
  <c r="L53" i="16" a="1"/>
  <c r="K53" i="16"/>
  <c r="J53" i="16" a="1"/>
  <c r="I53" i="16"/>
  <c r="H53" i="16" a="1"/>
  <c r="G53" i="16"/>
  <c r="F53" i="16" a="1"/>
  <c r="E53" i="16"/>
  <c r="S53" i="16" s="1"/>
  <c r="D53" i="16" a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P60" i="15" a="1"/>
  <c r="O60" i="15"/>
  <c r="N60" i="15" a="1"/>
  <c r="M60" i="15"/>
  <c r="L60" i="15" a="1"/>
  <c r="K60" i="15"/>
  <c r="J60" i="15" a="1"/>
  <c r="I60" i="15"/>
  <c r="H60" i="15" a="1"/>
  <c r="G60" i="15"/>
  <c r="F60" i="15" a="1"/>
  <c r="E60" i="15"/>
  <c r="S60" i="15" s="1"/>
  <c r="D60" i="15" a="1"/>
  <c r="R60" i="15" s="1"/>
  <c r="B60" i="15"/>
  <c r="Q59" i="15"/>
  <c r="P59" i="15" a="1"/>
  <c r="O59" i="15"/>
  <c r="N59" i="15" a="1"/>
  <c r="M59" i="15"/>
  <c r="L59" i="15" a="1"/>
  <c r="K59" i="15"/>
  <c r="J59" i="15" a="1"/>
  <c r="I59" i="15"/>
  <c r="H59" i="15" a="1"/>
  <c r="G59" i="15"/>
  <c r="F59" i="15" a="1"/>
  <c r="E59" i="15"/>
  <c r="S59" i="15" s="1"/>
  <c r="R59" i="15" s="1"/>
  <c r="D59" i="15" a="1"/>
  <c r="B59" i="15"/>
  <c r="Q58" i="15"/>
  <c r="P58" i="15" a="1"/>
  <c r="O58" i="15"/>
  <c r="N58" i="15" a="1"/>
  <c r="M58" i="15"/>
  <c r="L58" i="15" a="1"/>
  <c r="K58" i="15"/>
  <c r="J58" i="15" a="1"/>
  <c r="I58" i="15"/>
  <c r="H58" i="15" a="1"/>
  <c r="G58" i="15"/>
  <c r="F58" i="15" a="1"/>
  <c r="E58" i="15"/>
  <c r="S58" i="15" s="1"/>
  <c r="D58" i="15" a="1"/>
  <c r="R58" i="15" s="1"/>
  <c r="B58" i="15"/>
  <c r="Q57" i="15"/>
  <c r="P57" i="15" a="1"/>
  <c r="O57" i="15"/>
  <c r="N57" i="15" a="1"/>
  <c r="M57" i="15"/>
  <c r="L57" i="15" a="1"/>
  <c r="K57" i="15"/>
  <c r="J57" i="15" a="1"/>
  <c r="I57" i="15"/>
  <c r="H57" i="15" a="1"/>
  <c r="G57" i="15"/>
  <c r="F57" i="15" a="1"/>
  <c r="E57" i="15"/>
  <c r="S57" i="15" s="1"/>
  <c r="R57" i="15" s="1"/>
  <c r="D57" i="15" a="1"/>
  <c r="B57" i="15"/>
  <c r="Q56" i="15"/>
  <c r="P56" i="15" a="1"/>
  <c r="O56" i="15"/>
  <c r="N56" i="15" a="1"/>
  <c r="M56" i="15"/>
  <c r="L56" i="15" a="1"/>
  <c r="K56" i="15"/>
  <c r="J56" i="15" a="1"/>
  <c r="I56" i="15"/>
  <c r="H56" i="15" a="1"/>
  <c r="G56" i="15"/>
  <c r="F56" i="15" a="1"/>
  <c r="E56" i="15"/>
  <c r="S56" i="15" s="1"/>
  <c r="D56" i="15" a="1"/>
  <c r="R56" i="15" s="1"/>
  <c r="B56" i="15"/>
  <c r="Q55" i="15"/>
  <c r="P55" i="15" a="1"/>
  <c r="O55" i="15"/>
  <c r="N55" i="15" a="1"/>
  <c r="M55" i="15"/>
  <c r="L55" i="15" a="1"/>
  <c r="K55" i="15"/>
  <c r="J55" i="15" a="1"/>
  <c r="I55" i="15"/>
  <c r="H55" i="15" a="1"/>
  <c r="G55" i="15"/>
  <c r="F55" i="15" a="1"/>
  <c r="E55" i="15"/>
  <c r="S55" i="15" s="1"/>
  <c r="R55" i="15" s="1"/>
  <c r="D55" i="15" a="1"/>
  <c r="B55" i="15"/>
  <c r="Q54" i="15"/>
  <c r="P54" i="15" a="1"/>
  <c r="O54" i="15"/>
  <c r="N54" i="15" a="1"/>
  <c r="M54" i="15"/>
  <c r="L54" i="15" a="1"/>
  <c r="K54" i="15"/>
  <c r="J54" i="15" a="1"/>
  <c r="I54" i="15"/>
  <c r="H54" i="15" a="1"/>
  <c r="G54" i="15"/>
  <c r="F54" i="15" a="1"/>
  <c r="E54" i="15"/>
  <c r="S54" i="15" s="1"/>
  <c r="D54" i="15" a="1"/>
  <c r="R54" i="15" s="1"/>
  <c r="B54" i="15"/>
  <c r="Q53" i="15"/>
  <c r="P53" i="15" a="1"/>
  <c r="O53" i="15"/>
  <c r="N53" i="15" a="1"/>
  <c r="M53" i="15"/>
  <c r="L53" i="15" a="1"/>
  <c r="K53" i="15"/>
  <c r="J53" i="15" a="1"/>
  <c r="I53" i="15"/>
  <c r="H53" i="15" a="1"/>
  <c r="G53" i="15"/>
  <c r="F53" i="15" a="1"/>
  <c r="E53" i="15"/>
  <c r="S53" i="15" s="1"/>
  <c r="R53" i="15" s="1"/>
  <c r="D53" i="15" a="1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P60" i="14" a="1"/>
  <c r="O60" i="14"/>
  <c r="N60" i="14" a="1"/>
  <c r="M60" i="14"/>
  <c r="L60" i="14" a="1"/>
  <c r="K60" i="14"/>
  <c r="J60" i="14" a="1"/>
  <c r="I60" i="14"/>
  <c r="H60" i="14" a="1"/>
  <c r="G60" i="14"/>
  <c r="F60" i="14" a="1"/>
  <c r="E60" i="14"/>
  <c r="S60" i="14" s="1"/>
  <c r="D60" i="14" a="1"/>
  <c r="R60" i="14" s="1"/>
  <c r="B60" i="14"/>
  <c r="Q59" i="14"/>
  <c r="P59" i="14" a="1"/>
  <c r="O59" i="14"/>
  <c r="N59" i="14" a="1"/>
  <c r="M59" i="14"/>
  <c r="L59" i="14" a="1"/>
  <c r="K59" i="14"/>
  <c r="J59" i="14" a="1"/>
  <c r="I59" i="14"/>
  <c r="H59" i="14" a="1"/>
  <c r="G59" i="14"/>
  <c r="F59" i="14" a="1"/>
  <c r="E59" i="14"/>
  <c r="S59" i="14" s="1"/>
  <c r="R59" i="14" s="1"/>
  <c r="D59" i="14" a="1"/>
  <c r="B59" i="14"/>
  <c r="Q58" i="14"/>
  <c r="P58" i="14" a="1"/>
  <c r="O58" i="14"/>
  <c r="N58" i="14" a="1"/>
  <c r="M58" i="14"/>
  <c r="L58" i="14" a="1"/>
  <c r="K58" i="14"/>
  <c r="J58" i="14" a="1"/>
  <c r="I58" i="14"/>
  <c r="H58" i="14" a="1"/>
  <c r="G58" i="14"/>
  <c r="F58" i="14" a="1"/>
  <c r="E58" i="14"/>
  <c r="S58" i="14" s="1"/>
  <c r="D58" i="14" a="1"/>
  <c r="R58" i="14" s="1"/>
  <c r="B58" i="14"/>
  <c r="Q57" i="14"/>
  <c r="P57" i="14" a="1"/>
  <c r="O57" i="14"/>
  <c r="N57" i="14" a="1"/>
  <c r="M57" i="14"/>
  <c r="L57" i="14" a="1"/>
  <c r="K57" i="14"/>
  <c r="J57" i="14" a="1"/>
  <c r="I57" i="14"/>
  <c r="H57" i="14" a="1"/>
  <c r="G57" i="14"/>
  <c r="F57" i="14" a="1"/>
  <c r="E57" i="14"/>
  <c r="S57" i="14" s="1"/>
  <c r="R57" i="14" s="1"/>
  <c r="D57" i="14" a="1"/>
  <c r="B57" i="14"/>
  <c r="Q56" i="14"/>
  <c r="P56" i="14" a="1"/>
  <c r="O56" i="14"/>
  <c r="N56" i="14" a="1"/>
  <c r="M56" i="14"/>
  <c r="L56" i="14" a="1"/>
  <c r="K56" i="14"/>
  <c r="J56" i="14" a="1"/>
  <c r="I56" i="14"/>
  <c r="H56" i="14" a="1"/>
  <c r="G56" i="14"/>
  <c r="F56" i="14" a="1"/>
  <c r="E56" i="14"/>
  <c r="S56" i="14" s="1"/>
  <c r="D56" i="14" a="1"/>
  <c r="R56" i="14" s="1"/>
  <c r="B56" i="14"/>
  <c r="Q55" i="14"/>
  <c r="P55" i="14" a="1"/>
  <c r="O55" i="14"/>
  <c r="N55" i="14" a="1"/>
  <c r="M55" i="14"/>
  <c r="L55" i="14" a="1"/>
  <c r="K55" i="14"/>
  <c r="J55" i="14" a="1"/>
  <c r="I55" i="14"/>
  <c r="H55" i="14" a="1"/>
  <c r="G55" i="14"/>
  <c r="F55" i="14" a="1"/>
  <c r="E55" i="14"/>
  <c r="S55" i="14" s="1"/>
  <c r="R55" i="14" s="1"/>
  <c r="D55" i="14" a="1"/>
  <c r="B55" i="14"/>
  <c r="Q54" i="14"/>
  <c r="P54" i="14" a="1"/>
  <c r="O54" i="14"/>
  <c r="N54" i="14" a="1"/>
  <c r="M54" i="14"/>
  <c r="L54" i="14" a="1"/>
  <c r="K54" i="14"/>
  <c r="J54" i="14" a="1"/>
  <c r="I54" i="14"/>
  <c r="H54" i="14" a="1"/>
  <c r="G54" i="14"/>
  <c r="F54" i="14" a="1"/>
  <c r="E54" i="14"/>
  <c r="S54" i="14" s="1"/>
  <c r="D54" i="14" a="1"/>
  <c r="R54" i="14" s="1"/>
  <c r="B54" i="14"/>
  <c r="Q53" i="14"/>
  <c r="P53" i="14" a="1"/>
  <c r="O53" i="14"/>
  <c r="N53" i="14" a="1"/>
  <c r="M53" i="14"/>
  <c r="L53" i="14" a="1"/>
  <c r="K53" i="14"/>
  <c r="J53" i="14" a="1"/>
  <c r="I53" i="14"/>
  <c r="H53" i="14" a="1"/>
  <c r="G53" i="14"/>
  <c r="F53" i="14" a="1"/>
  <c r="E53" i="14"/>
  <c r="S53" i="14" s="1"/>
  <c r="R53" i="14" s="1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P60" i="13" a="1"/>
  <c r="O60" i="13"/>
  <c r="N60" i="13" a="1"/>
  <c r="M60" i="13"/>
  <c r="L60" i="13" a="1"/>
  <c r="K60" i="13"/>
  <c r="J60" i="13" a="1"/>
  <c r="I60" i="13"/>
  <c r="H60" i="13" a="1"/>
  <c r="G60" i="13"/>
  <c r="F60" i="13" a="1"/>
  <c r="E60" i="13"/>
  <c r="S60" i="13" s="1"/>
  <c r="D60" i="13" a="1"/>
  <c r="R60" i="13" s="1"/>
  <c r="B60" i="13"/>
  <c r="Q59" i="13"/>
  <c r="P59" i="13" a="1"/>
  <c r="O59" i="13"/>
  <c r="N59" i="13" a="1"/>
  <c r="M59" i="13"/>
  <c r="L59" i="13" a="1"/>
  <c r="K59" i="13"/>
  <c r="J59" i="13" a="1"/>
  <c r="I59" i="13"/>
  <c r="H59" i="13" a="1"/>
  <c r="G59" i="13"/>
  <c r="F59" i="13" a="1"/>
  <c r="E59" i="13"/>
  <c r="S59" i="13" s="1"/>
  <c r="R59" i="13" s="1"/>
  <c r="D59" i="13" a="1"/>
  <c r="B59" i="13"/>
  <c r="Q58" i="13"/>
  <c r="P58" i="13" a="1"/>
  <c r="O58" i="13"/>
  <c r="N58" i="13" a="1"/>
  <c r="M58" i="13"/>
  <c r="L58" i="13" a="1"/>
  <c r="K58" i="13"/>
  <c r="J58" i="13" a="1"/>
  <c r="I58" i="13"/>
  <c r="H58" i="13" a="1"/>
  <c r="G58" i="13"/>
  <c r="F58" i="13" a="1"/>
  <c r="E58" i="13"/>
  <c r="S58" i="13" s="1"/>
  <c r="D58" i="13" a="1"/>
  <c r="B58" i="13"/>
  <c r="Q57" i="13"/>
  <c r="P57" i="13" a="1"/>
  <c r="O57" i="13"/>
  <c r="N57" i="13" a="1"/>
  <c r="M57" i="13"/>
  <c r="L57" i="13" a="1"/>
  <c r="K57" i="13"/>
  <c r="J57" i="13" a="1"/>
  <c r="I57" i="13"/>
  <c r="H57" i="13" a="1"/>
  <c r="G57" i="13"/>
  <c r="F57" i="13" a="1"/>
  <c r="E57" i="13"/>
  <c r="S57" i="13" s="1"/>
  <c r="D57" i="13" a="1"/>
  <c r="B57" i="13"/>
  <c r="Q56" i="13"/>
  <c r="P56" i="13" a="1"/>
  <c r="O56" i="13"/>
  <c r="N56" i="13" a="1"/>
  <c r="M56" i="13"/>
  <c r="L56" i="13" a="1"/>
  <c r="K56" i="13"/>
  <c r="J56" i="13" a="1"/>
  <c r="I56" i="13"/>
  <c r="H56" i="13" a="1"/>
  <c r="G56" i="13"/>
  <c r="F56" i="13" a="1"/>
  <c r="E56" i="13"/>
  <c r="S56" i="13" s="1"/>
  <c r="D56" i="13" a="1"/>
  <c r="B56" i="13"/>
  <c r="Q55" i="13"/>
  <c r="P55" i="13" a="1"/>
  <c r="O55" i="13"/>
  <c r="N55" i="13" a="1"/>
  <c r="M55" i="13"/>
  <c r="L55" i="13" a="1"/>
  <c r="K55" i="13"/>
  <c r="J55" i="13" a="1"/>
  <c r="I55" i="13"/>
  <c r="H55" i="13" a="1"/>
  <c r="G55" i="13"/>
  <c r="F55" i="13" a="1"/>
  <c r="E55" i="13"/>
  <c r="S55" i="13" s="1"/>
  <c r="D55" i="13" a="1"/>
  <c r="B55" i="13"/>
  <c r="Q54" i="13"/>
  <c r="P54" i="13" a="1"/>
  <c r="O54" i="13"/>
  <c r="N54" i="13" a="1"/>
  <c r="M54" i="13"/>
  <c r="L54" i="13" a="1"/>
  <c r="K54" i="13"/>
  <c r="J54" i="13" a="1"/>
  <c r="I54" i="13"/>
  <c r="H54" i="13" a="1"/>
  <c r="G54" i="13"/>
  <c r="F54" i="13" a="1"/>
  <c r="E54" i="13"/>
  <c r="S54" i="13" s="1"/>
  <c r="D54" i="13" a="1"/>
  <c r="B54" i="13"/>
  <c r="Q53" i="13"/>
  <c r="P53" i="13" a="1"/>
  <c r="O53" i="13"/>
  <c r="N53" i="13" a="1"/>
  <c r="M53" i="13"/>
  <c r="L53" i="13" a="1"/>
  <c r="K53" i="13"/>
  <c r="J53" i="13" a="1"/>
  <c r="I53" i="13"/>
  <c r="H53" i="13" a="1"/>
  <c r="G53" i="13"/>
  <c r="F53" i="13" a="1"/>
  <c r="E53" i="13"/>
  <c r="S53" i="13" s="1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O60" i="12"/>
  <c r="N60" i="12" a="1"/>
  <c r="M60" i="12"/>
  <c r="L60" i="12" a="1"/>
  <c r="K60" i="12"/>
  <c r="J60" i="12" a="1"/>
  <c r="I60" i="12"/>
  <c r="H60" i="12" a="1"/>
  <c r="G60" i="12"/>
  <c r="F60" i="12" a="1"/>
  <c r="E60" i="12"/>
  <c r="S60" i="12" s="1"/>
  <c r="D60" i="12" a="1"/>
  <c r="R60" i="12" s="1"/>
  <c r="B60" i="12"/>
  <c r="Q59" i="12"/>
  <c r="P59" i="12" a="1"/>
  <c r="O59" i="12"/>
  <c r="N59" i="12" a="1"/>
  <c r="M59" i="12"/>
  <c r="L59" i="12" a="1"/>
  <c r="K59" i="12"/>
  <c r="J59" i="12" a="1"/>
  <c r="I59" i="12"/>
  <c r="H59" i="12" a="1"/>
  <c r="G59" i="12"/>
  <c r="F59" i="12" a="1"/>
  <c r="E59" i="12"/>
  <c r="S59" i="12" s="1"/>
  <c r="R59" i="12" s="1"/>
  <c r="D59" i="12" a="1"/>
  <c r="B59" i="12"/>
  <c r="Q58" i="12"/>
  <c r="P58" i="12" a="1"/>
  <c r="O58" i="12"/>
  <c r="N58" i="12" a="1"/>
  <c r="M58" i="12"/>
  <c r="L58" i="12" a="1"/>
  <c r="K58" i="12"/>
  <c r="S58" i="12" s="1"/>
  <c r="J58" i="12" a="1"/>
  <c r="I58" i="12"/>
  <c r="H58" i="12" a="1"/>
  <c r="G58" i="12"/>
  <c r="F58" i="12" a="1"/>
  <c r="E58" i="12"/>
  <c r="D58" i="12" a="1"/>
  <c r="R58" i="12" s="1"/>
  <c r="B58" i="12"/>
  <c r="Q57" i="12"/>
  <c r="P57" i="12" a="1"/>
  <c r="O57" i="12"/>
  <c r="N57" i="12" a="1"/>
  <c r="M57" i="12"/>
  <c r="L57" i="12" a="1"/>
  <c r="K57" i="12"/>
  <c r="J57" i="12" a="1"/>
  <c r="I57" i="12"/>
  <c r="H57" i="12" a="1"/>
  <c r="G57" i="12"/>
  <c r="F57" i="12" a="1"/>
  <c r="E57" i="12"/>
  <c r="S57" i="12" s="1"/>
  <c r="R57" i="12" s="1"/>
  <c r="D57" i="12" a="1"/>
  <c r="B57" i="12"/>
  <c r="Q56" i="12"/>
  <c r="P56" i="12" a="1"/>
  <c r="O56" i="12"/>
  <c r="N56" i="12" a="1"/>
  <c r="M56" i="12"/>
  <c r="L56" i="12" a="1"/>
  <c r="K56" i="12"/>
  <c r="S56" i="12" s="1"/>
  <c r="J56" i="12" a="1"/>
  <c r="I56" i="12"/>
  <c r="H56" i="12" a="1"/>
  <c r="G56" i="12"/>
  <c r="F56" i="12" a="1"/>
  <c r="E56" i="12"/>
  <c r="D56" i="12" a="1"/>
  <c r="R56" i="12" s="1"/>
  <c r="B56" i="12"/>
  <c r="Q55" i="12"/>
  <c r="P55" i="12" a="1"/>
  <c r="O55" i="12"/>
  <c r="N55" i="12" a="1"/>
  <c r="M55" i="12"/>
  <c r="L55" i="12" a="1"/>
  <c r="K55" i="12"/>
  <c r="J55" i="12" a="1"/>
  <c r="I55" i="12"/>
  <c r="H55" i="12" a="1"/>
  <c r="G55" i="12"/>
  <c r="F55" i="12" a="1"/>
  <c r="E55" i="12"/>
  <c r="S55" i="12" s="1"/>
  <c r="R55" i="12" s="1"/>
  <c r="D55" i="12" a="1"/>
  <c r="B55" i="12"/>
  <c r="Q54" i="12"/>
  <c r="P54" i="12" a="1"/>
  <c r="O54" i="12"/>
  <c r="N54" i="12" a="1"/>
  <c r="M54" i="12"/>
  <c r="L54" i="12" a="1"/>
  <c r="K54" i="12"/>
  <c r="S54" i="12" s="1"/>
  <c r="J54" i="12" a="1"/>
  <c r="I54" i="12"/>
  <c r="H54" i="12" a="1"/>
  <c r="G54" i="12"/>
  <c r="F54" i="12" a="1"/>
  <c r="E54" i="12"/>
  <c r="D54" i="12" a="1"/>
  <c r="R54" i="12" s="1"/>
  <c r="B54" i="12"/>
  <c r="Q53" i="12"/>
  <c r="P53" i="12" a="1"/>
  <c r="O53" i="12"/>
  <c r="N53" i="12" a="1"/>
  <c r="M53" i="12"/>
  <c r="L53" i="12" a="1"/>
  <c r="K53" i="12"/>
  <c r="J53" i="12" a="1"/>
  <c r="I53" i="12"/>
  <c r="H53" i="12" a="1"/>
  <c r="G53" i="12"/>
  <c r="F53" i="12" a="1"/>
  <c r="E53" i="12"/>
  <c r="S53" i="12" s="1"/>
  <c r="R53" i="12" s="1"/>
  <c r="D53" i="12" a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N42" i="28" l="1"/>
  <c r="M42" i="28"/>
  <c r="N41" i="28"/>
  <c r="M41" i="28"/>
  <c r="N40" i="28"/>
  <c r="M40" i="28"/>
  <c r="N39" i="28"/>
  <c r="M39" i="28"/>
  <c r="N38" i="28"/>
  <c r="M38" i="28"/>
  <c r="N37" i="28"/>
  <c r="M37" i="28"/>
  <c r="R54" i="27"/>
  <c r="R53" i="27"/>
  <c r="B66" i="27" s="1" a="1"/>
  <c r="R56" i="27"/>
  <c r="B66" i="12" a="1"/>
  <c r="R54" i="25"/>
  <c r="R53" i="25"/>
  <c r="B66" i="25" s="1" a="1"/>
  <c r="R56" i="25"/>
  <c r="R55" i="25"/>
  <c r="R58" i="25"/>
  <c r="R53" i="24"/>
  <c r="R55" i="24"/>
  <c r="R58" i="24"/>
  <c r="B66" i="23" a="1"/>
  <c r="R54" i="22"/>
  <c r="R53" i="22"/>
  <c r="R56" i="22"/>
  <c r="R55" i="22"/>
  <c r="R58" i="22"/>
  <c r="R54" i="21"/>
  <c r="R53" i="21"/>
  <c r="B66" i="21" s="1" a="1"/>
  <c r="R56" i="21"/>
  <c r="R54" i="20"/>
  <c r="R53" i="20"/>
  <c r="B66" i="20" s="1" a="1"/>
  <c r="R56" i="20"/>
  <c r="R55" i="20"/>
  <c r="R58" i="20"/>
  <c r="R54" i="19"/>
  <c r="R53" i="19"/>
  <c r="R56" i="19"/>
  <c r="R55" i="19"/>
  <c r="R58" i="19"/>
  <c r="R54" i="18"/>
  <c r="R53" i="18"/>
  <c r="R56" i="18"/>
  <c r="R55" i="18"/>
  <c r="R58" i="18"/>
  <c r="R53" i="17"/>
  <c r="R54" i="17"/>
  <c r="R55" i="17"/>
  <c r="R56" i="17"/>
  <c r="R54" i="16"/>
  <c r="R53" i="16"/>
  <c r="B66" i="16" s="1" a="1"/>
  <c r="R56" i="16"/>
  <c r="R55" i="16"/>
  <c r="R58" i="16"/>
  <c r="B66" i="15" a="1"/>
  <c r="B66" i="14" a="1"/>
  <c r="R54" i="13"/>
  <c r="R55" i="13"/>
  <c r="R57" i="13"/>
  <c r="R53" i="13"/>
  <c r="B66" i="13" s="1" a="1"/>
  <c r="R56" i="13"/>
  <c r="R58" i="13"/>
  <c r="B48" i="28" l="1" a="1"/>
  <c r="B48" i="28" s="1"/>
  <c r="B66" i="22" a="1"/>
  <c r="B66" i="19" a="1"/>
  <c r="B66" i="18" a="1"/>
  <c r="B66" i="17" a="1"/>
  <c r="B66" i="27"/>
  <c r="P60" i="27"/>
  <c r="N60" i="27"/>
  <c r="L60" i="27"/>
  <c r="J60" i="27"/>
  <c r="H60" i="27"/>
  <c r="F60" i="27"/>
  <c r="D60" i="27"/>
  <c r="P59" i="27"/>
  <c r="N59" i="27"/>
  <c r="L59" i="27"/>
  <c r="J59" i="27"/>
  <c r="H59" i="27"/>
  <c r="F59" i="27"/>
  <c r="D59" i="27"/>
  <c r="P58" i="27"/>
  <c r="N58" i="27"/>
  <c r="L58" i="27"/>
  <c r="J58" i="27"/>
  <c r="H58" i="27"/>
  <c r="F58" i="27"/>
  <c r="D58" i="27"/>
  <c r="P57" i="27"/>
  <c r="N57" i="27"/>
  <c r="L57" i="27"/>
  <c r="J57" i="27"/>
  <c r="H57" i="27"/>
  <c r="F57" i="27"/>
  <c r="D57" i="27"/>
  <c r="P56" i="27"/>
  <c r="N56" i="27"/>
  <c r="L56" i="27"/>
  <c r="J56" i="27"/>
  <c r="H56" i="27"/>
  <c r="F56" i="27"/>
  <c r="D56" i="27"/>
  <c r="P55" i="27"/>
  <c r="N55" i="27"/>
  <c r="L55" i="27"/>
  <c r="J55" i="27"/>
  <c r="H55" i="27"/>
  <c r="F55" i="27"/>
  <c r="D55" i="27"/>
  <c r="P54" i="27"/>
  <c r="N54" i="27"/>
  <c r="L54" i="27"/>
  <c r="J54" i="27"/>
  <c r="H54" i="27"/>
  <c r="F54" i="27"/>
  <c r="D54" i="27"/>
  <c r="P53" i="27"/>
  <c r="N53" i="27"/>
  <c r="L53" i="27"/>
  <c r="J53" i="27"/>
  <c r="H53" i="27"/>
  <c r="F53" i="27"/>
  <c r="D53" i="27"/>
  <c r="B66" i="25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P57" i="25"/>
  <c r="N57" i="25"/>
  <c r="L57" i="25"/>
  <c r="J57" i="25"/>
  <c r="H57" i="25"/>
  <c r="F57" i="25"/>
  <c r="D57" i="25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P56" i="24"/>
  <c r="N56" i="24"/>
  <c r="L56" i="24"/>
  <c r="J56" i="24"/>
  <c r="H56" i="24"/>
  <c r="F56" i="24"/>
  <c r="D56" i="24"/>
  <c r="R56" i="24" s="1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R54" i="24" s="1"/>
  <c r="P53" i="24"/>
  <c r="N53" i="24"/>
  <c r="L53" i="24"/>
  <c r="J53" i="24"/>
  <c r="H53" i="24"/>
  <c r="F53" i="24"/>
  <c r="D53" i="24"/>
  <c r="B66" i="23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P58" i="23"/>
  <c r="N58" i="23"/>
  <c r="L58" i="23"/>
  <c r="J58" i="23"/>
  <c r="H58" i="23"/>
  <c r="F58" i="23"/>
  <c r="D58" i="23"/>
  <c r="P57" i="23"/>
  <c r="N57" i="23"/>
  <c r="L57" i="23"/>
  <c r="J57" i="23"/>
  <c r="H57" i="23"/>
  <c r="F57" i="23"/>
  <c r="D57" i="23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P54" i="23"/>
  <c r="N54" i="23"/>
  <c r="L54" i="23"/>
  <c r="J54" i="23"/>
  <c r="H54" i="23"/>
  <c r="F54" i="23"/>
  <c r="D54" i="23"/>
  <c r="P53" i="23"/>
  <c r="N53" i="23"/>
  <c r="L53" i="23"/>
  <c r="J53" i="23"/>
  <c r="H53" i="23"/>
  <c r="F53" i="23"/>
  <c r="D53" i="23"/>
  <c r="B66" i="22"/>
  <c r="P60" i="22"/>
  <c r="N60" i="22"/>
  <c r="L60" i="22"/>
  <c r="J60" i="22"/>
  <c r="H60" i="22"/>
  <c r="F60" i="22"/>
  <c r="D60" i="22"/>
  <c r="P59" i="22"/>
  <c r="N59" i="22"/>
  <c r="L59" i="22"/>
  <c r="J59" i="22"/>
  <c r="H59" i="22"/>
  <c r="F59" i="22"/>
  <c r="D59" i="22"/>
  <c r="P58" i="22"/>
  <c r="N58" i="22"/>
  <c r="L58" i="22"/>
  <c r="J58" i="22"/>
  <c r="H58" i="22"/>
  <c r="F58" i="22"/>
  <c r="D58" i="22"/>
  <c r="P57" i="22"/>
  <c r="N57" i="22"/>
  <c r="L57" i="22"/>
  <c r="J57" i="22"/>
  <c r="H57" i="22"/>
  <c r="F57" i="22"/>
  <c r="D57" i="22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B66" i="21"/>
  <c r="P60" i="21"/>
  <c r="N60" i="21"/>
  <c r="L60" i="21"/>
  <c r="J60" i="21"/>
  <c r="H60" i="21"/>
  <c r="F60" i="21"/>
  <c r="D60" i="21"/>
  <c r="P59" i="21"/>
  <c r="N59" i="21"/>
  <c r="L59" i="21"/>
  <c r="J59" i="21"/>
  <c r="H59" i="21"/>
  <c r="F59" i="21"/>
  <c r="D59" i="21"/>
  <c r="P58" i="21"/>
  <c r="N58" i="21"/>
  <c r="L58" i="21"/>
  <c r="J58" i="21"/>
  <c r="H58" i="21"/>
  <c r="F58" i="21"/>
  <c r="D58" i="21"/>
  <c r="P57" i="21"/>
  <c r="N57" i="21"/>
  <c r="L57" i="21"/>
  <c r="J57" i="21"/>
  <c r="H57" i="21"/>
  <c r="F57" i="21"/>
  <c r="D57" i="21"/>
  <c r="P56" i="21"/>
  <c r="N56" i="21"/>
  <c r="L56" i="21"/>
  <c r="J56" i="21"/>
  <c r="H56" i="21"/>
  <c r="F56" i="21"/>
  <c r="D56" i="21"/>
  <c r="P55" i="21"/>
  <c r="N55" i="21"/>
  <c r="L55" i="21"/>
  <c r="J55" i="21"/>
  <c r="H55" i="21"/>
  <c r="F55" i="21"/>
  <c r="D55" i="21"/>
  <c r="P54" i="21"/>
  <c r="N54" i="21"/>
  <c r="L54" i="21"/>
  <c r="J54" i="21"/>
  <c r="H54" i="21"/>
  <c r="F54" i="21"/>
  <c r="D54" i="21"/>
  <c r="P53" i="21"/>
  <c r="N53" i="21"/>
  <c r="L53" i="21"/>
  <c r="J53" i="21"/>
  <c r="H53" i="21"/>
  <c r="F53" i="21"/>
  <c r="D53" i="21"/>
  <c r="B66" i="20"/>
  <c r="P60" i="20"/>
  <c r="N60" i="20"/>
  <c r="L60" i="20"/>
  <c r="J60" i="20"/>
  <c r="H60" i="20"/>
  <c r="F60" i="20"/>
  <c r="D60" i="20"/>
  <c r="P59" i="20"/>
  <c r="N59" i="20"/>
  <c r="L59" i="20"/>
  <c r="J59" i="20"/>
  <c r="H59" i="20"/>
  <c r="F59" i="20"/>
  <c r="D59" i="20"/>
  <c r="P58" i="20"/>
  <c r="N58" i="20"/>
  <c r="L58" i="20"/>
  <c r="J58" i="20"/>
  <c r="H58" i="20"/>
  <c r="F58" i="20"/>
  <c r="D58" i="20"/>
  <c r="P57" i="20"/>
  <c r="N57" i="20"/>
  <c r="L57" i="20"/>
  <c r="J57" i="20"/>
  <c r="H57" i="20"/>
  <c r="F57" i="20"/>
  <c r="D57" i="20"/>
  <c r="P56" i="20"/>
  <c r="N56" i="20"/>
  <c r="L56" i="20"/>
  <c r="J56" i="20"/>
  <c r="H56" i="20"/>
  <c r="F56" i="20"/>
  <c r="D56" i="20"/>
  <c r="P55" i="20"/>
  <c r="N55" i="20"/>
  <c r="L55" i="20"/>
  <c r="J55" i="20"/>
  <c r="H55" i="20"/>
  <c r="F55" i="20"/>
  <c r="D55" i="20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B66" i="19"/>
  <c r="P60" i="19"/>
  <c r="N60" i="19"/>
  <c r="L60" i="19"/>
  <c r="J60" i="19"/>
  <c r="H60" i="19"/>
  <c r="F60" i="19"/>
  <c r="D60" i="19"/>
  <c r="P59" i="19"/>
  <c r="N59" i="19"/>
  <c r="L59" i="19"/>
  <c r="J59" i="19"/>
  <c r="H59" i="19"/>
  <c r="F59" i="19"/>
  <c r="D59" i="19"/>
  <c r="P58" i="19"/>
  <c r="N58" i="19"/>
  <c r="L58" i="19"/>
  <c r="J58" i="19"/>
  <c r="H58" i="19"/>
  <c r="F58" i="19"/>
  <c r="D58" i="19"/>
  <c r="P57" i="19"/>
  <c r="N57" i="19"/>
  <c r="L57" i="19"/>
  <c r="J57" i="19"/>
  <c r="H57" i="19"/>
  <c r="F57" i="19"/>
  <c r="D57" i="19"/>
  <c r="P56" i="19"/>
  <c r="N56" i="19"/>
  <c r="L56" i="19"/>
  <c r="J56" i="19"/>
  <c r="H56" i="19"/>
  <c r="F56" i="19"/>
  <c r="D56" i="19"/>
  <c r="P55" i="19"/>
  <c r="N55" i="19"/>
  <c r="L55" i="19"/>
  <c r="J55" i="19"/>
  <c r="H55" i="19"/>
  <c r="F55" i="19"/>
  <c r="D55" i="19"/>
  <c r="P54" i="19"/>
  <c r="N54" i="19"/>
  <c r="L54" i="19"/>
  <c r="J54" i="19"/>
  <c r="H54" i="19"/>
  <c r="F54" i="19"/>
  <c r="D54" i="19"/>
  <c r="P53" i="19"/>
  <c r="N53" i="19"/>
  <c r="L53" i="19"/>
  <c r="J53" i="19"/>
  <c r="H53" i="19"/>
  <c r="F53" i="19"/>
  <c r="D53" i="19"/>
  <c r="B66" i="18"/>
  <c r="P60" i="18"/>
  <c r="N60" i="18"/>
  <c r="L60" i="18"/>
  <c r="J60" i="18"/>
  <c r="H60" i="18"/>
  <c r="F60" i="18"/>
  <c r="D60" i="18"/>
  <c r="P59" i="18"/>
  <c r="N59" i="18"/>
  <c r="L59" i="18"/>
  <c r="J59" i="18"/>
  <c r="H59" i="18"/>
  <c r="F59" i="18"/>
  <c r="D59" i="18"/>
  <c r="P58" i="18"/>
  <c r="N58" i="18"/>
  <c r="L58" i="18"/>
  <c r="J58" i="18"/>
  <c r="H58" i="18"/>
  <c r="F58" i="18"/>
  <c r="D58" i="18"/>
  <c r="P57" i="18"/>
  <c r="N57" i="18"/>
  <c r="L57" i="18"/>
  <c r="J57" i="18"/>
  <c r="H57" i="18"/>
  <c r="F57" i="18"/>
  <c r="D57" i="18"/>
  <c r="P56" i="18"/>
  <c r="N56" i="18"/>
  <c r="L56" i="18"/>
  <c r="J56" i="18"/>
  <c r="H56" i="18"/>
  <c r="F56" i="18"/>
  <c r="D56" i="18"/>
  <c r="P55" i="18"/>
  <c r="N55" i="18"/>
  <c r="L55" i="18"/>
  <c r="J55" i="18"/>
  <c r="H55" i="18"/>
  <c r="F55" i="18"/>
  <c r="D55" i="18"/>
  <c r="P54" i="18"/>
  <c r="N54" i="18"/>
  <c r="L54" i="18"/>
  <c r="J54" i="18"/>
  <c r="H54" i="18"/>
  <c r="F54" i="18"/>
  <c r="D54" i="18"/>
  <c r="P53" i="18"/>
  <c r="N53" i="18"/>
  <c r="L53" i="18"/>
  <c r="J53" i="18"/>
  <c r="H53" i="18"/>
  <c r="F53" i="18"/>
  <c r="D53" i="18"/>
  <c r="B66" i="17"/>
  <c r="P60" i="17"/>
  <c r="N60" i="17"/>
  <c r="L60" i="17"/>
  <c r="J60" i="17"/>
  <c r="H60" i="17"/>
  <c r="F60" i="17"/>
  <c r="D60" i="17"/>
  <c r="P59" i="17"/>
  <c r="N59" i="17"/>
  <c r="L59" i="17"/>
  <c r="J59" i="17"/>
  <c r="H59" i="17"/>
  <c r="F59" i="17"/>
  <c r="D59" i="17"/>
  <c r="P58" i="17"/>
  <c r="N58" i="17"/>
  <c r="L58" i="17"/>
  <c r="J58" i="17"/>
  <c r="H58" i="17"/>
  <c r="F58" i="17"/>
  <c r="D58" i="17"/>
  <c r="P57" i="17"/>
  <c r="N57" i="17"/>
  <c r="L57" i="17"/>
  <c r="J57" i="17"/>
  <c r="H57" i="17"/>
  <c r="F57" i="17"/>
  <c r="D57" i="17"/>
  <c r="P56" i="17"/>
  <c r="N56" i="17"/>
  <c r="L56" i="17"/>
  <c r="J56" i="17"/>
  <c r="H56" i="17"/>
  <c r="F56" i="17"/>
  <c r="D56" i="17"/>
  <c r="P55" i="17"/>
  <c r="N55" i="17"/>
  <c r="L55" i="17"/>
  <c r="J55" i="17"/>
  <c r="H55" i="17"/>
  <c r="F55" i="17"/>
  <c r="D55" i="17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B66" i="16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P58" i="16"/>
  <c r="N58" i="16"/>
  <c r="L58" i="16"/>
  <c r="J58" i="16"/>
  <c r="H58" i="16"/>
  <c r="F58" i="16"/>
  <c r="D58" i="16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B66" i="15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B66" i="14"/>
  <c r="P60" i="14"/>
  <c r="N60" i="14"/>
  <c r="L60" i="14"/>
  <c r="J60" i="14"/>
  <c r="H60" i="14"/>
  <c r="F60" i="14"/>
  <c r="D60" i="14"/>
  <c r="P59" i="14"/>
  <c r="N59" i="14"/>
  <c r="L59" i="14"/>
  <c r="J59" i="14"/>
  <c r="H59" i="14"/>
  <c r="F59" i="14"/>
  <c r="D59" i="14"/>
  <c r="P58" i="14"/>
  <c r="N58" i="14"/>
  <c r="L58" i="14"/>
  <c r="J58" i="14"/>
  <c r="H58" i="14"/>
  <c r="F58" i="14"/>
  <c r="D58" i="14"/>
  <c r="P57" i="14"/>
  <c r="N57" i="14"/>
  <c r="L57" i="14"/>
  <c r="J57" i="14"/>
  <c r="H57" i="14"/>
  <c r="F57" i="14"/>
  <c r="D57" i="14"/>
  <c r="P56" i="14"/>
  <c r="N56" i="14"/>
  <c r="L56" i="14"/>
  <c r="J56" i="14"/>
  <c r="H56" i="14"/>
  <c r="F56" i="14"/>
  <c r="D56" i="14"/>
  <c r="P55" i="14"/>
  <c r="N55" i="14"/>
  <c r="L55" i="14"/>
  <c r="J55" i="14"/>
  <c r="H55" i="14"/>
  <c r="F55" i="14"/>
  <c r="D55" i="14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B66" i="13"/>
  <c r="P60" i="13"/>
  <c r="N60" i="13"/>
  <c r="L60" i="13"/>
  <c r="J60" i="13"/>
  <c r="H60" i="13"/>
  <c r="F60" i="13"/>
  <c r="D60" i="13"/>
  <c r="P59" i="13"/>
  <c r="N59" i="13"/>
  <c r="L59" i="13"/>
  <c r="J59" i="13"/>
  <c r="H59" i="13"/>
  <c r="F59" i="13"/>
  <c r="D59" i="13"/>
  <c r="P58" i="13"/>
  <c r="N58" i="13"/>
  <c r="L58" i="13"/>
  <c r="J58" i="13"/>
  <c r="H58" i="13"/>
  <c r="F58" i="13"/>
  <c r="D58" i="13"/>
  <c r="P57" i="13"/>
  <c r="N57" i="13"/>
  <c r="L57" i="13"/>
  <c r="J57" i="13"/>
  <c r="H57" i="13"/>
  <c r="F57" i="13"/>
  <c r="D57" i="13"/>
  <c r="P56" i="13"/>
  <c r="N56" i="13"/>
  <c r="L56" i="13"/>
  <c r="J56" i="13"/>
  <c r="H56" i="13"/>
  <c r="F56" i="13"/>
  <c r="D56" i="13"/>
  <c r="P55" i="13"/>
  <c r="N55" i="13"/>
  <c r="L55" i="13"/>
  <c r="J55" i="13"/>
  <c r="H55" i="13"/>
  <c r="F55" i="13"/>
  <c r="D55" i="13"/>
  <c r="P54" i="13"/>
  <c r="N54" i="13"/>
  <c r="L54" i="13"/>
  <c r="J54" i="13"/>
  <c r="H54" i="13"/>
  <c r="F54" i="13"/>
  <c r="D54" i="13"/>
  <c r="P53" i="13"/>
  <c r="N53" i="13"/>
  <c r="L53" i="13"/>
  <c r="J53" i="13"/>
  <c r="H53" i="13"/>
  <c r="F53" i="13"/>
  <c r="D53" i="13"/>
  <c r="B66" i="12"/>
  <c r="P60" i="12"/>
  <c r="N60" i="12"/>
  <c r="L60" i="12"/>
  <c r="J60" i="12"/>
  <c r="H60" i="12"/>
  <c r="F60" i="12"/>
  <c r="D60" i="12"/>
  <c r="P59" i="12"/>
  <c r="N59" i="12"/>
  <c r="L59" i="12"/>
  <c r="J59" i="12"/>
  <c r="H59" i="12"/>
  <c r="F59" i="12"/>
  <c r="D59" i="12"/>
  <c r="P58" i="12"/>
  <c r="N58" i="12"/>
  <c r="L58" i="12"/>
  <c r="J58" i="12"/>
  <c r="H58" i="12"/>
  <c r="F58" i="12"/>
  <c r="D58" i="12"/>
  <c r="P57" i="12"/>
  <c r="N57" i="12"/>
  <c r="L57" i="12"/>
  <c r="J57" i="12"/>
  <c r="H57" i="12"/>
  <c r="F57" i="12"/>
  <c r="D57" i="12"/>
  <c r="P56" i="12"/>
  <c r="N56" i="12"/>
  <c r="L56" i="12"/>
  <c r="J56" i="12"/>
  <c r="H56" i="12"/>
  <c r="F56" i="12"/>
  <c r="D56" i="12"/>
  <c r="P55" i="12"/>
  <c r="N55" i="12"/>
  <c r="L55" i="12"/>
  <c r="J55" i="12"/>
  <c r="H55" i="12"/>
  <c r="F55" i="12"/>
  <c r="D55" i="12"/>
  <c r="P54" i="12"/>
  <c r="N54" i="12"/>
  <c r="L54" i="12"/>
  <c r="J54" i="12"/>
  <c r="H54" i="12"/>
  <c r="F54" i="12"/>
  <c r="D54" i="12"/>
  <c r="P53" i="12"/>
  <c r="N53" i="12"/>
  <c r="L53" i="12"/>
  <c r="J53" i="12"/>
  <c r="H53" i="12"/>
  <c r="F53" i="12"/>
  <c r="D53" i="12"/>
  <c r="K42" i="28"/>
  <c r="I42" i="28"/>
  <c r="G42" i="28"/>
  <c r="E42" i="28"/>
  <c r="C42" i="28"/>
  <c r="K41" i="28"/>
  <c r="I41" i="28"/>
  <c r="G41" i="28"/>
  <c r="E41" i="28"/>
  <c r="C41" i="28"/>
  <c r="K40" i="28"/>
  <c r="I40" i="28"/>
  <c r="G40" i="28"/>
  <c r="E40" i="28"/>
  <c r="C40" i="28"/>
  <c r="K39" i="28"/>
  <c r="I39" i="28"/>
  <c r="G39" i="28"/>
  <c r="E39" i="28"/>
  <c r="C39" i="28"/>
  <c r="K38" i="28"/>
  <c r="I38" i="28"/>
  <c r="G38" i="28"/>
  <c r="E38" i="28"/>
  <c r="C38" i="28"/>
  <c r="K37" i="28"/>
  <c r="I37" i="28"/>
  <c r="G37" i="28"/>
  <c r="E37" i="28"/>
  <c r="C37" i="28"/>
  <c r="B66" i="24" l="1" a="1"/>
  <c r="B66" i="2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<sst xmlns="http://schemas.openxmlformats.org/spreadsheetml/2006/main" count="1378" uniqueCount="236">
  <si>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</si>
  <si>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</si>
  <si>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</si>
  <si>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</si>
  <si>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</si>
  <si>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</si>
  <si>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</si>
  <si>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</si>
  <si>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</si>
  <si>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</si>
  <si>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</si>
  <si>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</si>
  <si>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</si>
  <si>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</si>
  <si>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</si>
  <si>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</si>
  <si>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</si>
  <si>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</si>
  <si>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</si>
  <si>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</si>
  <si>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</si>
  <si>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</si>
  <si>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</si>
  <si>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</si>
  <si>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</si>
  <si>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</si>
  <si>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</si>
  <si>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</si>
  <si>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</si>
  <si>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</si>
  <si>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</si>
  <si>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</si>
  <si>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</si>
  <si>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</si>
  <si>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SUERGERES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</si>
  <si>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</si>
  <si>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</si>
  <si>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</si>
  <si>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</si>
  <si>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</si>
  <si>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</si>
  <si>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</si>
  <si>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</si>
  <si>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</si>
  <si>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</si>
  <si>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</si>
  <si>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</si>
  <si>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</si>
  <si>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</si>
  <si>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</si>
  <si>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</si>
  <si>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</si>
  <si>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</si>
  <si>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</si>
  <si>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</si>
  <si>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</si>
  <si>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</si>
  <si>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</si>
  <si>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</si>
  <si>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</si>
  <si>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</si>
  <si>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</si>
  <si>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</si>
  <si>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</si>
  <si>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</si>
  <si>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</si>
  <si>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</si>
  <si>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</si>
  <si>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</si>
  <si>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</si>
  <si>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</si>
  <si>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</si>
  <si>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</si>
  <si>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</si>
  <si>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</si>
  <si>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</si>
  <si>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</si>
  <si>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</si>
  <si>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</si>
  <si>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</si>
  <si>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</si>
  <si>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</si>
  <si>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</si>
  <si>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</si>
  <si>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</si>
  <si>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</si>
  <si>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</si>
  <si>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</si>
  <si>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</si>
  <si>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</si>
  <si>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</si>
  <si>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</si>
  <si>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</si>
  <si>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</si>
  <si>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</si>
  <si>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</si>
  <si>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</si>
  <si>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</si>
  <si>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</si>
  <si>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</si>
  <si>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</si>
  <si>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</si>
  <si>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</si>
  <si>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</si>
  <si>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</si>
  <si>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</si>
  <si>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</si>
  <si>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</si>
  <si>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</si>
  <si>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</si>
  <si>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</si>
  <si>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</si>
  <si>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</si>
  <si>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</si>
  <si>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</si>
  <si>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</si>
  <si>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</si>
  <si>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</si>
  <si>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</si>
  <si>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</si>
  <si>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</si>
  <si>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</si>
  <si>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</si>
  <si>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</si>
  <si>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</si>
  <si>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</si>
  <si>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</si>
  <si>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</si>
  <si>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</si>
  <si>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</si>
  <si>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</si>
  <si>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</si>
  <si>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</si>
  <si>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</si>
  <si>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</si>
  <si>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</si>
  <si>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</si>
  <si>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</si>
  <si>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</si>
  <si>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</si>
  <si>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PORT DES BARQUES 4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</si>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</sst>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0" fontId="0" fillId="9" borderId="12" xfId="0" applyFont="1" applyFill="1" applyBorder="1" applyAlignment="1" applyProtection="1">
      <alignment horizontal="left" vertical="center"/>
      <protection locked="0"/>
    </xf>
    <xf numFmtId="0" fontId="0" fillId="9" borderId="19" xfId="0" applyFont="1" applyFill="1" applyBorder="1" applyAlignment="1" applyProtection="1">
      <alignment horizontal="left" vertical="center"/>
      <protection locked="0"/>
    </xf>
    <xf numFmtId="0" fontId="0" fillId="9" borderId="13" xfId="0" applyFont="1" applyFill="1" applyBorder="1" applyAlignment="1" applyProtection="1">
      <alignment horizontal="left" vertic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abSelected="1" topLeftCell="B1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45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157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28</v>
      </c>
      <c r="C9" s="116"/>
      <c r="D9" s="117"/>
      <c r="E9" s="52"/>
      <c r="F9" s="118" t="s">
        <v>32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29</v>
      </c>
      <c r="C10" s="122"/>
      <c r="D10" s="123"/>
      <c r="E10" s="53"/>
      <c r="F10" s="121" t="s">
        <v>33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30</v>
      </c>
      <c r="C11" s="122"/>
      <c r="D11" s="123"/>
      <c r="E11" s="54"/>
      <c r="F11" s="121" t="s">
        <v>34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31</v>
      </c>
      <c r="C12" s="138"/>
      <c r="D12" s="139"/>
      <c r="E12" s="55"/>
      <c r="F12" s="140" t="s">
        <v>35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157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 xml:space="preserve"> ST XANDRE 1</v>
      </c>
      <c r="C15" s="150"/>
      <c r="D15" s="151"/>
      <c r="E15" s="52"/>
      <c r="F15" s="152" t="str">
        <f>F11</f>
        <v>SUERGERES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ROCHEFORT PM2</v>
      </c>
      <c r="C16" s="153"/>
      <c r="D16" s="154"/>
      <c r="E16" s="53"/>
      <c r="F16" s="152" t="str">
        <f>B11</f>
        <v>CHATELAILLON 2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MIREUIL 1</v>
      </c>
      <c r="C17" s="153"/>
      <c r="D17" s="154"/>
      <c r="E17" s="54"/>
      <c r="F17" s="152" t="str">
        <f>B12</f>
        <v>MARANS 1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STE MARIE DE RE 1</v>
      </c>
      <c r="C18" s="144"/>
      <c r="D18" s="145"/>
      <c r="E18" s="55"/>
      <c r="F18" s="146" t="str">
        <f>F12</f>
        <v>LES MATHES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158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MIREUIL 1</v>
      </c>
      <c r="C21" s="156"/>
      <c r="D21" s="157"/>
      <c r="E21" s="52"/>
      <c r="F21" s="149" t="str">
        <f>B11</f>
        <v>CHATELAILLON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ROCHEFORT PM2</v>
      </c>
      <c r="C22" s="153"/>
      <c r="D22" s="154"/>
      <c r="E22" s="53"/>
      <c r="F22" s="152" t="str">
        <f>B12</f>
        <v>MARANS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STE MARIE DE RE 1</v>
      </c>
      <c r="C23" s="153"/>
      <c r="D23" s="154"/>
      <c r="E23" s="54"/>
      <c r="F23" s="152" t="str">
        <f>F11</f>
        <v>SUERGERES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 xml:space="preserve"> ST XANDRE 1</v>
      </c>
      <c r="C24" s="144"/>
      <c r="D24" s="145"/>
      <c r="E24" s="55"/>
      <c r="F24" s="146" t="str">
        <f>F12</f>
        <v>LES MATHES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159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STE MARIE DE RE 1</v>
      </c>
      <c r="C27" s="159"/>
      <c r="D27" s="160"/>
      <c r="E27" s="52"/>
      <c r="F27" s="149" t="str">
        <f>F9</f>
        <v xml:space="preserve"> ST XANDRE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ROCHEFORT PM2</v>
      </c>
      <c r="C28" s="153"/>
      <c r="D28" s="154"/>
      <c r="E28" s="53"/>
      <c r="F28" s="161" t="str">
        <f>B10</f>
        <v>MIREUIL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SUERGERES 1</v>
      </c>
      <c r="C29" s="162"/>
      <c r="D29" s="163"/>
      <c r="E29" s="54"/>
      <c r="F29" s="161" t="str">
        <f>B12</f>
        <v>MARANS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CHATELAILLON 2</v>
      </c>
      <c r="C30" s="144"/>
      <c r="D30" s="145"/>
      <c r="E30" s="55"/>
      <c r="F30" s="146" t="str">
        <f>F12</f>
        <v>LES MATHES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160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CHATELAILLON 2</v>
      </c>
      <c r="C33" s="156"/>
      <c r="D33" s="157"/>
      <c r="E33" s="52"/>
      <c r="F33" s="161" t="str">
        <f>B12</f>
        <v>MARANS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ROCHEFORT PM2</v>
      </c>
      <c r="C34" s="153"/>
      <c r="D34" s="154"/>
      <c r="E34" s="53"/>
      <c r="F34" s="152" t="str">
        <f>F10</f>
        <v>STE MARIE DE RE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 xml:space="preserve"> ST XANDRE 1</v>
      </c>
      <c r="C35" s="162"/>
      <c r="D35" s="163"/>
      <c r="E35" s="54"/>
      <c r="F35" s="161" t="str">
        <f>B10</f>
        <v>MIREUIL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SUERGERES 1</v>
      </c>
      <c r="C36" s="165"/>
      <c r="D36" s="166"/>
      <c r="E36" s="55"/>
      <c r="F36" s="146" t="str">
        <f>F12</f>
        <v>LES MATHES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160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MARANS 1</v>
      </c>
      <c r="C39" s="156"/>
      <c r="D39" s="157"/>
      <c r="E39" s="52"/>
      <c r="F39" s="149" t="str">
        <f>F9</f>
        <v xml:space="preserve"> ST XANDRE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ROCHEFORT PM2</v>
      </c>
      <c r="C40" s="153"/>
      <c r="D40" s="154"/>
      <c r="E40" s="53"/>
      <c r="F40" s="152" t="str">
        <f>F11</f>
        <v>SUERGERES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STE MARIE DE RE 1</v>
      </c>
      <c r="C41" s="162"/>
      <c r="D41" s="163"/>
      <c r="E41" s="54"/>
      <c r="F41" s="161" t="str">
        <f>B11</f>
        <v>CHATELAILLON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MIREUIL 1</v>
      </c>
      <c r="C42" s="144"/>
      <c r="D42" s="145"/>
      <c r="E42" s="55"/>
      <c r="F42" s="146" t="str">
        <f>F12</f>
        <v>LES MATHES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SUERGERES 1</v>
      </c>
      <c r="C45" s="159"/>
      <c r="D45" s="160"/>
      <c r="E45" s="59"/>
      <c r="F45" s="172" t="str">
        <f>B10</f>
        <v>MIREUIL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 xml:space="preserve"> ST XANDRE 1</v>
      </c>
      <c r="C46" s="153"/>
      <c r="D46" s="154"/>
      <c r="E46" s="60"/>
      <c r="F46" s="161" t="str">
        <f>B11</f>
        <v>CHATELAILLON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STE MARIE DE RE 1</v>
      </c>
      <c r="C47" s="162"/>
      <c r="D47" s="163"/>
      <c r="E47" s="61"/>
      <c r="F47" s="161" t="str">
        <f>B12</f>
        <v>MARANS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ROCHEFORT PM2</v>
      </c>
      <c r="C48" s="144"/>
      <c r="D48" s="145"/>
      <c r="E48" s="55"/>
      <c r="F48" s="168" t="str">
        <f>F12</f>
        <v>LES MATHES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STE MARIE DE RE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ROCHEFORT PM2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CHATELAILLON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SUERGERES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 xml:space="preserve"> ST XANDRE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MIREUIL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LES MATHES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STE MARIE DE RE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MARANS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ROCHEFORT PM2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CHATELAILLON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SUERGERES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 xml:space="preserve"> ST XANDRE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MIREUIL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LES MATHES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objects="1" scenarios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topLeftCell="B17" zoomScale="140" zoomScaleNormal="14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101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184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102</v>
      </c>
      <c r="C9" s="116"/>
      <c r="D9" s="117"/>
      <c r="E9" s="52"/>
      <c r="F9" s="118" t="s">
        <v>106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103</v>
      </c>
      <c r="C10" s="122"/>
      <c r="D10" s="123"/>
      <c r="E10" s="53"/>
      <c r="F10" s="121" t="s">
        <v>107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104</v>
      </c>
      <c r="C11" s="122"/>
      <c r="D11" s="123"/>
      <c r="E11" s="54"/>
      <c r="F11" s="121" t="s">
        <v>108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105</v>
      </c>
      <c r="C12" s="138"/>
      <c r="D12" s="139"/>
      <c r="E12" s="55"/>
      <c r="F12" s="140" t="s">
        <v>109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184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GEORGES COTEAUX 1</v>
      </c>
      <c r="C15" s="150"/>
      <c r="D15" s="151"/>
      <c r="E15" s="52"/>
      <c r="F15" s="152" t="str">
        <f>F11</f>
        <v>ST TROJAN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LES MATHES 2</v>
      </c>
      <c r="C16" s="153"/>
      <c r="D16" s="154"/>
      <c r="E16" s="53"/>
      <c r="F16" s="152" t="str">
        <f>B11</f>
        <v>LE GUA 1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DOLUS OLERON 2</v>
      </c>
      <c r="C17" s="153"/>
      <c r="D17" s="154"/>
      <c r="E17" s="54"/>
      <c r="F17" s="152" t="str">
        <f>B12</f>
        <v>PORT DES BARQUES 2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TONNAY CHARENTE 2</v>
      </c>
      <c r="C18" s="144"/>
      <c r="D18" s="145"/>
      <c r="E18" s="55"/>
      <c r="F18" s="146" t="str">
        <f>F12</f>
        <v>BORDS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185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DOLUS OLERON 2</v>
      </c>
      <c r="C21" s="156"/>
      <c r="D21" s="157"/>
      <c r="E21" s="52"/>
      <c r="F21" s="149" t="str">
        <f>B11</f>
        <v>LE GUA 1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MATHES 2</v>
      </c>
      <c r="C22" s="153"/>
      <c r="D22" s="154"/>
      <c r="E22" s="53"/>
      <c r="F22" s="152" t="str">
        <f>B12</f>
        <v>PORT DES BARQUES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TONNAY CHARENTE 2</v>
      </c>
      <c r="C23" s="153"/>
      <c r="D23" s="154"/>
      <c r="E23" s="54"/>
      <c r="F23" s="152" t="str">
        <f>F11</f>
        <v>ST TROJAN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ST GEORGES COTEAUX 1</v>
      </c>
      <c r="C24" s="144"/>
      <c r="D24" s="145"/>
      <c r="E24" s="55"/>
      <c r="F24" s="146" t="str">
        <f>F12</f>
        <v>BORDS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185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TONNAY CHARENTE 2</v>
      </c>
      <c r="C27" s="159"/>
      <c r="D27" s="160"/>
      <c r="E27" s="52"/>
      <c r="F27" s="149" t="str">
        <f>F9</f>
        <v>ST GEORGES COTEAUX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MATHES 2</v>
      </c>
      <c r="C28" s="153"/>
      <c r="D28" s="154"/>
      <c r="E28" s="53"/>
      <c r="F28" s="161" t="str">
        <f>B10</f>
        <v>DOLUS OLERON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ST TROJAN 1</v>
      </c>
      <c r="C29" s="162"/>
      <c r="D29" s="163"/>
      <c r="E29" s="54"/>
      <c r="F29" s="161" t="str">
        <f>B12</f>
        <v>PORT DES BARQUES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LE GUA 1</v>
      </c>
      <c r="C30" s="144"/>
      <c r="D30" s="145"/>
      <c r="E30" s="55"/>
      <c r="F30" s="146" t="str">
        <f>F12</f>
        <v>BORDS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186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GUA 1</v>
      </c>
      <c r="C33" s="156"/>
      <c r="D33" s="157"/>
      <c r="E33" s="52"/>
      <c r="F33" s="161" t="str">
        <f>B12</f>
        <v>PORT DES BARQUES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2</v>
      </c>
      <c r="C34" s="153"/>
      <c r="D34" s="154"/>
      <c r="E34" s="53"/>
      <c r="F34" s="152" t="str">
        <f>F10</f>
        <v>TONNAY CHARENTE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GEORGES COTEAUX 1</v>
      </c>
      <c r="C35" s="162"/>
      <c r="D35" s="163"/>
      <c r="E35" s="54"/>
      <c r="F35" s="161" t="str">
        <f>B10</f>
        <v>DOLUS OLERON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TROJAN 1</v>
      </c>
      <c r="C36" s="165"/>
      <c r="D36" s="166"/>
      <c r="E36" s="55"/>
      <c r="F36" s="146" t="str">
        <f>F12</f>
        <v>BORDS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PORT DES BARQUES 2</v>
      </c>
      <c r="C39" s="156"/>
      <c r="D39" s="157"/>
      <c r="E39" s="52"/>
      <c r="F39" s="149" t="str">
        <f>F9</f>
        <v>ST GEORGES COTEAUX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2</v>
      </c>
      <c r="C40" s="153"/>
      <c r="D40" s="154"/>
      <c r="E40" s="53"/>
      <c r="F40" s="152" t="str">
        <f>F11</f>
        <v>ST TROJAN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TONNAY CHARENTE 2</v>
      </c>
      <c r="C41" s="162"/>
      <c r="D41" s="163"/>
      <c r="E41" s="54"/>
      <c r="F41" s="161" t="str">
        <f>B11</f>
        <v>LE GUA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DOLUS OLERON 2</v>
      </c>
      <c r="C42" s="144"/>
      <c r="D42" s="145"/>
      <c r="E42" s="55"/>
      <c r="F42" s="146" t="str">
        <f>F12</f>
        <v>BORDS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187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TROJAN 1</v>
      </c>
      <c r="C45" s="159"/>
      <c r="D45" s="160"/>
      <c r="E45" s="59"/>
      <c r="F45" s="172" t="str">
        <f>B10</f>
        <v>DOLUS OLERON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GEORGES COTEAUX 1</v>
      </c>
      <c r="C46" s="153"/>
      <c r="D46" s="154"/>
      <c r="E46" s="60"/>
      <c r="F46" s="161" t="str">
        <f>B11</f>
        <v>LE GUA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TONNAY CHARENTE 2</v>
      </c>
      <c r="C47" s="162"/>
      <c r="D47" s="163"/>
      <c r="E47" s="61"/>
      <c r="F47" s="161" t="str">
        <f>B12</f>
        <v>PORT DES BARQUES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2</v>
      </c>
      <c r="C48" s="144"/>
      <c r="D48" s="145"/>
      <c r="E48" s="55"/>
      <c r="F48" s="168" t="str">
        <f>F12</f>
        <v>BORDS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TONNAY CHARENTE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PORT DES BARQUES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GUA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TROJAN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COTEAUX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BORDS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TONNAY CHARENTE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PORT DES BARQUES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MATHES 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LE GUA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TROJAN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GEORGES COTEAUX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DOLUS OLERON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BORDS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B16" zoomScale="144" zoomScaleNormal="144" workbookViewId="0">
      <selection activeCell="F32" sqref="F32:G3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110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188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111</v>
      </c>
      <c r="C9" s="116"/>
      <c r="D9" s="117"/>
      <c r="E9" s="52"/>
      <c r="F9" s="118" t="s">
        <v>114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112</v>
      </c>
      <c r="C10" s="122"/>
      <c r="D10" s="123"/>
      <c r="E10" s="53"/>
      <c r="F10" s="121" t="s">
        <v>115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113</v>
      </c>
      <c r="C11" s="122"/>
      <c r="D11" s="123"/>
      <c r="E11" s="54"/>
      <c r="F11" s="121" t="s">
        <v>116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206</v>
      </c>
      <c r="C12" s="138"/>
      <c r="D12" s="139"/>
      <c r="E12" s="55"/>
      <c r="F12" s="140" t="s">
        <v>117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188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MARANS 3</v>
      </c>
      <c r="C15" s="150"/>
      <c r="D15" s="151"/>
      <c r="E15" s="52"/>
      <c r="F15" s="152" t="str">
        <f>F11</f>
        <v>AYTRE 2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TONNAY CHARENTE 3</v>
      </c>
      <c r="C16" s="153"/>
      <c r="D16" s="154"/>
      <c r="E16" s="53"/>
      <c r="F16" s="152" t="str">
        <f>B11</f>
        <v>PORT DES BARQUES 3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BORDS 2</v>
      </c>
      <c r="C17" s="153"/>
      <c r="D17" s="154"/>
      <c r="E17" s="54"/>
      <c r="F17" s="152" t="str">
        <f>B12</f>
        <v>AIGREFEUILLE 4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ST XANDRE 6</v>
      </c>
      <c r="C18" s="144"/>
      <c r="D18" s="145"/>
      <c r="E18" s="55"/>
      <c r="F18" s="146" t="str">
        <f>F12</f>
        <v>LE THOU 2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BORDS 2</v>
      </c>
      <c r="C21" s="156"/>
      <c r="D21" s="157"/>
      <c r="E21" s="52"/>
      <c r="F21" s="149" t="str">
        <f>B11</f>
        <v>PORT DES BARQUES 3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TONNAY CHARENTE 3</v>
      </c>
      <c r="C22" s="153"/>
      <c r="D22" s="154"/>
      <c r="E22" s="53"/>
      <c r="F22" s="152" t="str">
        <f>B12</f>
        <v>AIGREFEUILLE 4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ST XANDRE 6</v>
      </c>
      <c r="C23" s="153"/>
      <c r="D23" s="154"/>
      <c r="E23" s="54"/>
      <c r="F23" s="152" t="str">
        <f>F11</f>
        <v>AYTRE 2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MARANS 3</v>
      </c>
      <c r="C24" s="144"/>
      <c r="D24" s="145"/>
      <c r="E24" s="55"/>
      <c r="F24" s="146" t="str">
        <f>F12</f>
        <v>LE THOU 2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ST XANDRE 6</v>
      </c>
      <c r="C27" s="159"/>
      <c r="D27" s="160"/>
      <c r="E27" s="52"/>
      <c r="F27" s="149" t="str">
        <f>F9</f>
        <v>MARANS 3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TONNAY CHARENTE 3</v>
      </c>
      <c r="C28" s="153"/>
      <c r="D28" s="154"/>
      <c r="E28" s="53"/>
      <c r="F28" s="161" t="str">
        <f>B10</f>
        <v>BORDS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AYTRE 2</v>
      </c>
      <c r="C29" s="162"/>
      <c r="D29" s="163"/>
      <c r="E29" s="54"/>
      <c r="F29" s="161" t="str">
        <f>B12</f>
        <v>AIGREFEUILLE 4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PORT DES BARQUES 3</v>
      </c>
      <c r="C30" s="144"/>
      <c r="D30" s="145"/>
      <c r="E30" s="55"/>
      <c r="F30" s="146" t="str">
        <f>F12</f>
        <v>LE THOU 2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190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PORT DES BARQUES 3</v>
      </c>
      <c r="C33" s="156"/>
      <c r="D33" s="157"/>
      <c r="E33" s="52"/>
      <c r="F33" s="161" t="str">
        <f>B12</f>
        <v>AIGREFEUILLE 4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TONNAY CHARENTE 3</v>
      </c>
      <c r="C34" s="153"/>
      <c r="D34" s="154"/>
      <c r="E34" s="53"/>
      <c r="F34" s="152" t="str">
        <f>F10</f>
        <v>ST XANDRE 6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MARANS 3</v>
      </c>
      <c r="C35" s="162"/>
      <c r="D35" s="163"/>
      <c r="E35" s="54"/>
      <c r="F35" s="161" t="str">
        <f>B10</f>
        <v>BORDS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AYTRE 2</v>
      </c>
      <c r="C36" s="165"/>
      <c r="D36" s="166"/>
      <c r="E36" s="55"/>
      <c r="F36" s="146" t="str">
        <f>F12</f>
        <v>LE THOU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190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AIGREFEUILLE 4</v>
      </c>
      <c r="C39" s="156"/>
      <c r="D39" s="157"/>
      <c r="E39" s="52"/>
      <c r="F39" s="149" t="str">
        <f>F9</f>
        <v>MARANS 3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TONNAY CHARENTE 3</v>
      </c>
      <c r="C40" s="153"/>
      <c r="D40" s="154"/>
      <c r="E40" s="53"/>
      <c r="F40" s="152" t="str">
        <f>F11</f>
        <v>AYTRE 2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ST XANDRE 6</v>
      </c>
      <c r="C41" s="162"/>
      <c r="D41" s="163"/>
      <c r="E41" s="54"/>
      <c r="F41" s="161" t="str">
        <f>B11</f>
        <v>PORT DES BARQUES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BORDS 2</v>
      </c>
      <c r="C42" s="144"/>
      <c r="D42" s="145"/>
      <c r="E42" s="55"/>
      <c r="F42" s="146" t="str">
        <f>F12</f>
        <v>LE THOU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235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AYTRE 2</v>
      </c>
      <c r="C45" s="159"/>
      <c r="D45" s="160"/>
      <c r="E45" s="59"/>
      <c r="F45" s="172" t="str">
        <f>B10</f>
        <v>BORDS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MARANS 3</v>
      </c>
      <c r="C46" s="153"/>
      <c r="D46" s="154"/>
      <c r="E46" s="60"/>
      <c r="F46" s="161" t="str">
        <f>B11</f>
        <v>PORT DES BARQUES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ST XANDRE 6</v>
      </c>
      <c r="C47" s="162"/>
      <c r="D47" s="163"/>
      <c r="E47" s="61"/>
      <c r="F47" s="161" t="str">
        <f>B12</f>
        <v>AIGREFEUILLE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TONNAY CHARENTE 3</v>
      </c>
      <c r="C48" s="144"/>
      <c r="D48" s="145"/>
      <c r="E48" s="55"/>
      <c r="F48" s="168" t="str">
        <f>F12</f>
        <v>LE THOU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 XANDRE 6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TONNAY CHARENTE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PORT DES BARQUES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AYTRE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MARANS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BORDS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LE THOU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XANDRE 6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AIGREFEUILLE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TONNAY CHARENTE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PORT DES BARQUES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AYTRE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MARANS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BORDS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LE THOU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topLeftCell="B10" zoomScale="144" zoomScaleNormal="144" workbookViewId="0">
      <selection activeCell="E33" sqref="E33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119</v>
      </c>
      <c r="C9" s="116"/>
      <c r="D9" s="117"/>
      <c r="E9" s="52"/>
      <c r="F9" s="118" t="s">
        <v>123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120</v>
      </c>
      <c r="C10" s="122"/>
      <c r="D10" s="123"/>
      <c r="E10" s="53"/>
      <c r="F10" s="121" t="s">
        <v>124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121</v>
      </c>
      <c r="C11" s="122"/>
      <c r="D11" s="123"/>
      <c r="E11" s="54"/>
      <c r="F11" s="121" t="s">
        <v>200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122</v>
      </c>
      <c r="C12" s="138"/>
      <c r="D12" s="139"/>
      <c r="E12" s="55"/>
      <c r="F12" s="140" t="s">
        <v>125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GEORGES DIDONNE 3</v>
      </c>
      <c r="C15" s="150"/>
      <c r="D15" s="151"/>
      <c r="E15" s="52"/>
      <c r="F15" s="152" t="str">
        <f>F11</f>
        <v>LE CHÂTEAU D OLERON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LES MATHES 3</v>
      </c>
      <c r="C16" s="153"/>
      <c r="D16" s="154"/>
      <c r="E16" s="53"/>
      <c r="F16" s="152" t="str">
        <f>B11</f>
        <v>SAUJON VAUX 3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BREUILLET 2</v>
      </c>
      <c r="C17" s="153"/>
      <c r="D17" s="154"/>
      <c r="E17" s="54"/>
      <c r="F17" s="152" t="str">
        <f>B12</f>
        <v>ST PALAIS 1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ROYAN 2</v>
      </c>
      <c r="C18" s="144"/>
      <c r="D18" s="145"/>
      <c r="E18" s="55"/>
      <c r="F18" s="146" t="str">
        <f>F12</f>
        <v>DOLUS OLERON 3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BREUILLET 2</v>
      </c>
      <c r="C21" s="156"/>
      <c r="D21" s="157"/>
      <c r="E21" s="52"/>
      <c r="F21" s="149" t="str">
        <f>B11</f>
        <v>SAUJON VAUX 3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MATHES 3</v>
      </c>
      <c r="C22" s="153"/>
      <c r="D22" s="154"/>
      <c r="E22" s="53"/>
      <c r="F22" s="152" t="str">
        <f>B12</f>
        <v>ST PALAIS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ROYAN 2</v>
      </c>
      <c r="C23" s="153"/>
      <c r="D23" s="154"/>
      <c r="E23" s="54"/>
      <c r="F23" s="152" t="str">
        <f>F11</f>
        <v>LE CHÂTEAU D OLERON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ST GEORGES DIDONNE 3</v>
      </c>
      <c r="C24" s="144"/>
      <c r="D24" s="145"/>
      <c r="E24" s="55"/>
      <c r="F24" s="146" t="str">
        <f>F12</f>
        <v>DOLUS OLERON 3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174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ROYAN 2</v>
      </c>
      <c r="C27" s="159"/>
      <c r="D27" s="160"/>
      <c r="E27" s="52"/>
      <c r="F27" s="149" t="str">
        <f>F9</f>
        <v>ST GEORGES DIDONNE 3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MATHES 3</v>
      </c>
      <c r="C28" s="153"/>
      <c r="D28" s="154"/>
      <c r="E28" s="53"/>
      <c r="F28" s="161" t="str">
        <f>B10</f>
        <v>BREUILLET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LE CHÂTEAU D OLERON 1</v>
      </c>
      <c r="C29" s="162"/>
      <c r="D29" s="163"/>
      <c r="E29" s="54"/>
      <c r="F29" s="161" t="str">
        <f>B12</f>
        <v>ST PALAIS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SAUJON VAUX 3</v>
      </c>
      <c r="C30" s="144"/>
      <c r="D30" s="145"/>
      <c r="E30" s="55"/>
      <c r="F30" s="146" t="str">
        <f>F12</f>
        <v>DOLUS OLERON 3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SAUJON VAUX 3</v>
      </c>
      <c r="C33" s="156"/>
      <c r="D33" s="157"/>
      <c r="E33" s="52"/>
      <c r="F33" s="161" t="str">
        <f>B12</f>
        <v>ST PALAIS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3</v>
      </c>
      <c r="C34" s="153"/>
      <c r="D34" s="154"/>
      <c r="E34" s="53"/>
      <c r="F34" s="152" t="str">
        <f>F10</f>
        <v>ROYAN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GEORGES DIDONNE 3</v>
      </c>
      <c r="C35" s="162"/>
      <c r="D35" s="163"/>
      <c r="E35" s="54"/>
      <c r="F35" s="161" t="str">
        <f>B10</f>
        <v>BREUILLET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LE CHÂTEAU D OLERON 1</v>
      </c>
      <c r="C36" s="165"/>
      <c r="D36" s="166"/>
      <c r="E36" s="55"/>
      <c r="F36" s="146" t="str">
        <f>F12</f>
        <v>DOLUS OLERON 3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228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PALAIS 1</v>
      </c>
      <c r="C39" s="156"/>
      <c r="D39" s="157"/>
      <c r="E39" s="52"/>
      <c r="F39" s="149" t="str">
        <f>F9</f>
        <v>ST GEORGES DIDONNE 3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3</v>
      </c>
      <c r="C40" s="153"/>
      <c r="D40" s="154"/>
      <c r="E40" s="53"/>
      <c r="F40" s="152" t="str">
        <f>F11</f>
        <v>LE CHÂTEAU D OLERON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ROYAN 2</v>
      </c>
      <c r="C41" s="162"/>
      <c r="D41" s="163"/>
      <c r="E41" s="54"/>
      <c r="F41" s="161" t="str">
        <f>B11</f>
        <v>SAUJON VAUX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BREUILLET 2</v>
      </c>
      <c r="C42" s="144"/>
      <c r="D42" s="145"/>
      <c r="E42" s="55"/>
      <c r="F42" s="146" t="str">
        <f>F12</f>
        <v>DOLUS OLERON 3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LE CHÂTEAU D OLERON 1</v>
      </c>
      <c r="C45" s="159"/>
      <c r="D45" s="160"/>
      <c r="E45" s="59"/>
      <c r="F45" s="172" t="str">
        <f>B10</f>
        <v>BREUILLET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GEORGES DIDONNE 3</v>
      </c>
      <c r="C46" s="153"/>
      <c r="D46" s="154"/>
      <c r="E46" s="60"/>
      <c r="F46" s="161" t="str">
        <f>B11</f>
        <v>SAUJON VAUX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ROYAN 2</v>
      </c>
      <c r="C47" s="162"/>
      <c r="D47" s="163"/>
      <c r="E47" s="61"/>
      <c r="F47" s="161" t="str">
        <f>B12</f>
        <v>ST PALAIS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3</v>
      </c>
      <c r="C48" s="144"/>
      <c r="D48" s="145"/>
      <c r="E48" s="55"/>
      <c r="F48" s="168" t="str">
        <f>F12</f>
        <v>DOLUS OLERON 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ROYAN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PALAIS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SAUJON VAUX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LE CHÂTEAU D OLERON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DIDONNE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BREUILLET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DOLUS OLERON 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ST PALAIS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MATHES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SAUJON VAUX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LE CHÂTEAU D OLERON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GEORGES DIDONNE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BREUILLET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DOLUS OLERON 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topLeftCell="A8" zoomScale="152" zoomScaleNormal="152" workbookViewId="0">
      <selection activeCell="E34" sqref="E34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126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192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127</v>
      </c>
      <c r="C9" s="116"/>
      <c r="D9" s="117"/>
      <c r="E9" s="52"/>
      <c r="F9" s="118" t="s">
        <v>131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128</v>
      </c>
      <c r="C10" s="122"/>
      <c r="D10" s="123"/>
      <c r="E10" s="53"/>
      <c r="F10" s="121" t="s">
        <v>132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94" t="s">
        <v>129</v>
      </c>
      <c r="C11" s="195"/>
      <c r="D11" s="196"/>
      <c r="E11" s="54"/>
      <c r="F11" s="121" t="s">
        <v>224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130</v>
      </c>
      <c r="C12" s="138"/>
      <c r="D12" s="139"/>
      <c r="E12" s="55"/>
      <c r="F12" s="140" t="s">
        <v>223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192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CHANIERS 2</v>
      </c>
      <c r="C15" s="150"/>
      <c r="D15" s="151"/>
      <c r="E15" s="52"/>
      <c r="F15" s="152" t="str">
        <f>F11</f>
        <v>TONNAY-CHARENTE 4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LES MATHES 4</v>
      </c>
      <c r="C16" s="153"/>
      <c r="D16" s="154"/>
      <c r="E16" s="53"/>
      <c r="F16" s="152" t="str">
        <f>B11</f>
        <v>LE CHÂTEAU D OLERON 2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MARENNES 2</v>
      </c>
      <c r="C17" s="153"/>
      <c r="D17" s="154"/>
      <c r="E17" s="54"/>
      <c r="F17" s="152" t="str">
        <f>B12</f>
        <v>ST PIERRE OLERON 1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GEMOZAC 2</v>
      </c>
      <c r="C18" s="144"/>
      <c r="D18" s="145"/>
      <c r="E18" s="55"/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MARENNES 2</v>
      </c>
      <c r="C21" s="156"/>
      <c r="D21" s="157"/>
      <c r="E21" s="52"/>
      <c r="F21" s="149" t="str">
        <f>B11</f>
        <v>LE CHÂTEAU D OLERON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MATHES 4</v>
      </c>
      <c r="C22" s="153"/>
      <c r="D22" s="154"/>
      <c r="E22" s="53"/>
      <c r="F22" s="152" t="str">
        <f>B12</f>
        <v>ST PIERRE OLERON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GEMOZAC 2</v>
      </c>
      <c r="C23" s="153"/>
      <c r="D23" s="154"/>
      <c r="E23" s="54"/>
      <c r="F23" s="152" t="str">
        <f>F11</f>
        <v>TONNAY-CHARENTE 4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CHANIERS 2</v>
      </c>
      <c r="C24" s="144"/>
      <c r="D24" s="145"/>
      <c r="E24" s="55"/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GEMOZAC 2</v>
      </c>
      <c r="C27" s="159"/>
      <c r="D27" s="160"/>
      <c r="E27" s="52"/>
      <c r="F27" s="149" t="str">
        <f>F9</f>
        <v>CHANIERS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MATHES 4</v>
      </c>
      <c r="C28" s="153"/>
      <c r="D28" s="154"/>
      <c r="E28" s="53"/>
      <c r="F28" s="161" t="str">
        <f>B10</f>
        <v>MARENNES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TONNAY-CHARENTE 4</v>
      </c>
      <c r="C29" s="162"/>
      <c r="D29" s="163"/>
      <c r="E29" s="54"/>
      <c r="F29" s="161" t="str">
        <f>B12</f>
        <v>ST PIERRE OLERON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LE CHÂTEAU D OLERON 2</v>
      </c>
      <c r="C30" s="144"/>
      <c r="D30" s="145"/>
      <c r="E30" s="55"/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233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CHÂTEAU D OLERON 2</v>
      </c>
      <c r="C33" s="156"/>
      <c r="D33" s="157"/>
      <c r="E33" s="52"/>
      <c r="F33" s="161" t="str">
        <f>B12</f>
        <v>ST PIERRE OLERON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4</v>
      </c>
      <c r="C34" s="153"/>
      <c r="D34" s="154"/>
      <c r="E34" s="53"/>
      <c r="F34" s="152" t="str">
        <f>F10</f>
        <v>GEMOZAC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CHANIERS 2</v>
      </c>
      <c r="C35" s="162"/>
      <c r="D35" s="163"/>
      <c r="E35" s="54"/>
      <c r="F35" s="161" t="str">
        <f>B10</f>
        <v>MARENNES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TONNAY-CHARENTE 4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233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PIERRE OLERON 1</v>
      </c>
      <c r="C39" s="156"/>
      <c r="D39" s="157"/>
      <c r="E39" s="52"/>
      <c r="F39" s="149" t="str">
        <f>F9</f>
        <v>CHANIERS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4</v>
      </c>
      <c r="C40" s="153"/>
      <c r="D40" s="154"/>
      <c r="E40" s="53"/>
      <c r="F40" s="152" t="str">
        <f>F11</f>
        <v>TONNAY-CHARENTE 4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GEMOZAC 2</v>
      </c>
      <c r="C41" s="162"/>
      <c r="D41" s="163"/>
      <c r="E41" s="54"/>
      <c r="F41" s="161" t="str">
        <f>B11</f>
        <v>LE CHÂTEAU D OLERON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MARENNES 2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TONNAY-CHARENTE 4</v>
      </c>
      <c r="C45" s="159"/>
      <c r="D45" s="160"/>
      <c r="E45" s="59"/>
      <c r="F45" s="172" t="str">
        <f>B10</f>
        <v>MARENNES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CHANIERS 2</v>
      </c>
      <c r="C46" s="153"/>
      <c r="D46" s="154"/>
      <c r="E46" s="60"/>
      <c r="F46" s="161" t="str">
        <f>B11</f>
        <v>LE CHÂTEAU D OLERON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GEMOZAC 2</v>
      </c>
      <c r="C47" s="162"/>
      <c r="D47" s="163"/>
      <c r="E47" s="61"/>
      <c r="F47" s="161" t="str">
        <f>B12</f>
        <v>ST PIERRE OLERON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4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PIERRE OLERON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CHÂTEAU D OLERON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TONNAY-CHARENTE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CHANIERS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MARENNES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GEMOZAC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ST PIERRE OLERON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MATHES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LE CHÂTEAU D OLERON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111" t="str">
        <v>TONNAY-CHARENTE 4</v>
      </c>
      <c r="C70" s="112">
        <v>0</v>
      </c>
      <c r="D70" s="113" t="str">
        <v>0</v>
      </c>
      <c r="E70" s="114">
        <v>0</v>
      </c>
      <c r="F70" s="113" t="str">
        <v>0</v>
      </c>
      <c r="G70" s="114">
        <v>0</v>
      </c>
      <c r="H70" s="113" t="str">
        <v>0</v>
      </c>
      <c r="I70" s="114">
        <v>0</v>
      </c>
      <c r="J70" s="113" t="str">
        <v>0</v>
      </c>
      <c r="K70" s="114">
        <v>0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CHANIERS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MARENNES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topLeftCell="A19" zoomScale="150" zoomScaleNormal="150" workbookViewId="0">
      <selection activeCell="Q32" sqref="Q3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134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207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135</v>
      </c>
      <c r="C9" s="116"/>
      <c r="D9" s="117"/>
      <c r="E9" s="52"/>
      <c r="F9" s="118" t="s">
        <v>139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136</v>
      </c>
      <c r="C10" s="122"/>
      <c r="D10" s="123"/>
      <c r="E10" s="53"/>
      <c r="F10" s="121" t="s">
        <v>140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137</v>
      </c>
      <c r="C11" s="122"/>
      <c r="D11" s="123"/>
      <c r="E11" s="54"/>
      <c r="F11" s="121" t="s">
        <v>141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138</v>
      </c>
      <c r="C12" s="138"/>
      <c r="D12" s="139"/>
      <c r="E12" s="55"/>
      <c r="F12" s="140" t="s">
        <v>142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207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CLERAC 2</v>
      </c>
      <c r="C15" s="150"/>
      <c r="D15" s="151"/>
      <c r="E15" s="52"/>
      <c r="F15" s="152" t="str">
        <f>F11</f>
        <v>ST JEAN D ANGELY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SAINTES AP 1</v>
      </c>
      <c r="C16" s="153"/>
      <c r="D16" s="154"/>
      <c r="E16" s="53"/>
      <c r="F16" s="152" t="str">
        <f>B11</f>
        <v>CHEVANCEAUX 2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SAUJON VAUX 4</v>
      </c>
      <c r="C17" s="153"/>
      <c r="D17" s="154"/>
      <c r="E17" s="54"/>
      <c r="F17" s="152" t="str">
        <f>B12</f>
        <v>FONTAINE D OZILLAC 4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PORT DES BARQUES 4</v>
      </c>
      <c r="C18" s="144"/>
      <c r="D18" s="145"/>
      <c r="E18" s="55"/>
      <c r="F18" s="146" t="str">
        <f>F12</f>
        <v>BUSSAC FORET 3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195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SAUJON VAUX 4</v>
      </c>
      <c r="C21" s="156"/>
      <c r="D21" s="157"/>
      <c r="E21" s="52"/>
      <c r="F21" s="149" t="str">
        <f>B11</f>
        <v>CHEVANCEAUX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SAINTES AP 1</v>
      </c>
      <c r="C22" s="153"/>
      <c r="D22" s="154"/>
      <c r="E22" s="53"/>
      <c r="F22" s="152" t="str">
        <f>B12</f>
        <v>FONTAINE D OZILLAC 4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PORT DES BARQUES 4</v>
      </c>
      <c r="C23" s="153"/>
      <c r="D23" s="154"/>
      <c r="E23" s="54"/>
      <c r="F23" s="152" t="str">
        <f>F11</f>
        <v>ST JEAN D ANGELY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CLERAC 2</v>
      </c>
      <c r="C24" s="144"/>
      <c r="D24" s="145"/>
      <c r="E24" s="55"/>
      <c r="F24" s="146" t="str">
        <f>F12</f>
        <v>BUSSAC FORET 3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195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PORT DES BARQUES 4</v>
      </c>
      <c r="C27" s="159"/>
      <c r="D27" s="160"/>
      <c r="E27" s="52"/>
      <c r="F27" s="149" t="str">
        <f>F9</f>
        <v>CLERAC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SAINTES AP 1</v>
      </c>
      <c r="C28" s="153"/>
      <c r="D28" s="154"/>
      <c r="E28" s="53"/>
      <c r="F28" s="161" t="str">
        <f>B10</f>
        <v>SAUJON VAUX 4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ST JEAN D ANGELY 1</v>
      </c>
      <c r="C29" s="162"/>
      <c r="D29" s="163"/>
      <c r="E29" s="54"/>
      <c r="F29" s="161" t="str">
        <f>B12</f>
        <v>FONTAINE D OZILLAC 4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CHEVANCEAUX 2</v>
      </c>
      <c r="C30" s="144"/>
      <c r="D30" s="145"/>
      <c r="E30" s="55"/>
      <c r="F30" s="146" t="str">
        <f>F12</f>
        <v>BUSSAC FORET 3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196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CHEVANCEAUX 2</v>
      </c>
      <c r="C33" s="156"/>
      <c r="D33" s="157"/>
      <c r="E33" s="52"/>
      <c r="F33" s="161" t="str">
        <f>B12</f>
        <v>FONTAINE D OZILLAC 4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SAINTES AP 1</v>
      </c>
      <c r="C34" s="153"/>
      <c r="D34" s="154"/>
      <c r="E34" s="53"/>
      <c r="F34" s="152" t="str">
        <f>F10</f>
        <v>PORT DES BARQUES 4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CLERAC 2</v>
      </c>
      <c r="C35" s="162"/>
      <c r="D35" s="163"/>
      <c r="E35" s="54"/>
      <c r="F35" s="161" t="str">
        <f>B10</f>
        <v>SAUJON VAUX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JEAN D ANGELY 1</v>
      </c>
      <c r="C36" s="165"/>
      <c r="D36" s="166"/>
      <c r="E36" s="55"/>
      <c r="F36" s="146" t="str">
        <f>F12</f>
        <v>BUSSAC FORET 3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196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FONTAINE D OZILLAC 4</v>
      </c>
      <c r="C39" s="156"/>
      <c r="D39" s="157"/>
      <c r="E39" s="52"/>
      <c r="F39" s="149" t="str">
        <f>F9</f>
        <v>CLERAC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SAINTES AP 1</v>
      </c>
      <c r="C40" s="153"/>
      <c r="D40" s="154"/>
      <c r="E40" s="53"/>
      <c r="F40" s="152" t="str">
        <f>F11</f>
        <v>ST JEAN D ANGELY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PORT DES BARQUES 4</v>
      </c>
      <c r="C41" s="162"/>
      <c r="D41" s="163"/>
      <c r="E41" s="54"/>
      <c r="F41" s="161" t="str">
        <f>B11</f>
        <v>CHEVANCEAUX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SAUJON VAUX 4</v>
      </c>
      <c r="C42" s="144"/>
      <c r="D42" s="145"/>
      <c r="E42" s="55"/>
      <c r="F42" s="146" t="str">
        <f>F12</f>
        <v>BUSSAC FORET 3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193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JEAN D ANGELY 1</v>
      </c>
      <c r="C45" s="159"/>
      <c r="D45" s="160"/>
      <c r="E45" s="59"/>
      <c r="F45" s="172" t="str">
        <f>B10</f>
        <v>SAUJON VAUX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CLERAC 2</v>
      </c>
      <c r="C46" s="153"/>
      <c r="D46" s="154"/>
      <c r="E46" s="60"/>
      <c r="F46" s="161" t="str">
        <f>B11</f>
        <v>CHEVANCEAUX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PORT DES BARQUES 4</v>
      </c>
      <c r="C47" s="162"/>
      <c r="D47" s="163"/>
      <c r="E47" s="61"/>
      <c r="F47" s="161" t="str">
        <f>B12</f>
        <v>FONTAINE D OZILLAC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SAINTES AP 1</v>
      </c>
      <c r="C48" s="144"/>
      <c r="D48" s="145"/>
      <c r="E48" s="55"/>
      <c r="F48" s="168" t="str">
        <f>F12</f>
        <v>BUSSAC FORET 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PORT DES BARQUES 4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SAINTES 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CHEVANCEAUX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JEAN D ANGELY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CLERAC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SAUJON VAUX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BUSSAC FORET 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PORT DES BARQUES 4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FONTAINE D OZILLAC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SAINTES 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CHEVANCEAUX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JEAN D ANGELY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CLERAC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SAUJON VAUX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BUSSAC FORET 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14" zoomScale="140" zoomScaleNormal="140" workbookViewId="0">
      <selection activeCell="B2" sqref="B2:P2"/>
    </sheetView>
  </sheetViews>
  <sheetFormatPr baseColWidth="10" defaultColWidth="11.42578125" defaultRowHeight="15" x14ac:dyDescent="0.25"/>
  <cols>
    <col min="1" max="1" width="4.85546875" customWidth="1"/>
    <col min="2" max="2" width="20.42578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24" t="s">
        <v>143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6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9"/>
    </row>
    <row r="6" spans="2:18" ht="8.25" customHeight="1" x14ac:dyDescent="0.25"/>
    <row r="7" spans="2:18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</row>
    <row r="8" spans="2:18" ht="12.95" customHeight="1" thickBot="1" x14ac:dyDescent="0.3">
      <c r="B8" s="131" t="s">
        <v>197</v>
      </c>
      <c r="C8" s="132"/>
      <c r="D8" s="132"/>
      <c r="E8" s="133" t="s">
        <v>217</v>
      </c>
      <c r="F8" s="133"/>
      <c r="G8" s="134">
        <v>46264</v>
      </c>
      <c r="H8" s="135"/>
      <c r="I8" s="136" t="s">
        <v>218</v>
      </c>
      <c r="J8" s="136"/>
      <c r="K8" s="51"/>
      <c r="M8" s="2"/>
      <c r="N8" s="86" t="s">
        <v>2</v>
      </c>
      <c r="O8" s="86"/>
      <c r="P8" s="86"/>
      <c r="Q8" s="86"/>
      <c r="R8" s="86"/>
    </row>
    <row r="9" spans="2:18" ht="12.95" customHeight="1" x14ac:dyDescent="0.25">
      <c r="B9" s="115" t="s">
        <v>144</v>
      </c>
      <c r="C9" s="117"/>
      <c r="D9" s="52"/>
      <c r="E9" s="115" t="s">
        <v>147</v>
      </c>
      <c r="F9" s="116"/>
      <c r="G9" s="116"/>
      <c r="H9" s="116"/>
      <c r="I9" s="116"/>
      <c r="J9" s="117"/>
      <c r="K9" s="56"/>
      <c r="M9" s="3"/>
      <c r="N9" s="86" t="s">
        <v>3</v>
      </c>
      <c r="O9" s="86"/>
      <c r="P9" s="86"/>
      <c r="Q9" s="86"/>
      <c r="R9" s="86"/>
    </row>
    <row r="10" spans="2:18" ht="12.95" customHeight="1" x14ac:dyDescent="0.25">
      <c r="B10" s="121" t="s">
        <v>145</v>
      </c>
      <c r="C10" s="123"/>
      <c r="D10" s="53"/>
      <c r="E10" s="121" t="s">
        <v>148</v>
      </c>
      <c r="F10" s="122"/>
      <c r="G10" s="122"/>
      <c r="H10" s="122"/>
      <c r="I10" s="122"/>
      <c r="J10" s="123"/>
      <c r="K10" s="57"/>
      <c r="M10" s="4"/>
      <c r="N10" s="120" t="s">
        <v>4</v>
      </c>
      <c r="O10" s="120"/>
      <c r="P10" s="120"/>
      <c r="Q10" s="120"/>
      <c r="R10" s="120"/>
    </row>
    <row r="11" spans="2:18" ht="12.95" customHeight="1" thickBot="1" x14ac:dyDescent="0.3">
      <c r="B11" s="137" t="s">
        <v>146</v>
      </c>
      <c r="C11" s="139"/>
      <c r="D11" s="55"/>
      <c r="E11" s="137" t="s">
        <v>216</v>
      </c>
      <c r="F11" s="138"/>
      <c r="G11" s="138"/>
      <c r="H11" s="138"/>
      <c r="I11" s="138"/>
      <c r="J11" s="139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31" t="s">
        <v>219</v>
      </c>
      <c r="C13" s="132"/>
      <c r="D13" s="132"/>
      <c r="E13" s="133" t="s">
        <v>217</v>
      </c>
      <c r="F13" s="133"/>
      <c r="G13" s="134">
        <v>46264</v>
      </c>
      <c r="H13" s="135"/>
      <c r="I13" s="136" t="s">
        <v>16</v>
      </c>
      <c r="J13" s="136"/>
      <c r="K13" s="51"/>
    </row>
    <row r="14" spans="2:18" ht="12.95" customHeight="1" x14ac:dyDescent="0.25">
      <c r="B14" s="149" t="str">
        <f>$E$9</f>
        <v>ST JULIEN ESCAP 2</v>
      </c>
      <c r="C14" s="151"/>
      <c r="D14" s="52"/>
      <c r="E14" s="152" t="str">
        <f>$B$11</f>
        <v>CHANIERS 3</v>
      </c>
      <c r="F14" s="153"/>
      <c r="G14" s="153"/>
      <c r="H14" s="153"/>
      <c r="I14" s="153"/>
      <c r="J14" s="154"/>
      <c r="K14" s="56"/>
    </row>
    <row r="15" spans="2:18" ht="12.95" customHeight="1" x14ac:dyDescent="0.25">
      <c r="B15" s="152" t="str">
        <f>$B$9</f>
        <v>LES GONDS 3</v>
      </c>
      <c r="C15" s="154"/>
      <c r="D15" s="53"/>
      <c r="E15" s="152" t="str">
        <f>$B$10</f>
        <v>NANCRAS 1</v>
      </c>
      <c r="F15" s="153"/>
      <c r="G15" s="153"/>
      <c r="H15" s="153"/>
      <c r="I15" s="153"/>
      <c r="J15" s="154"/>
      <c r="K15" s="57"/>
    </row>
    <row r="16" spans="2:18" ht="12.95" customHeight="1" thickBot="1" x14ac:dyDescent="0.3">
      <c r="B16" s="143" t="str">
        <f>$E$10</f>
        <v>TONNAY CHARENTE 5</v>
      </c>
      <c r="C16" s="145"/>
      <c r="D16" s="55"/>
      <c r="E16" s="146" t="str">
        <f>$E$11</f>
        <v>PORT DES BARQUE 5</v>
      </c>
      <c r="F16" s="147"/>
      <c r="G16" s="147"/>
      <c r="H16" s="147"/>
      <c r="I16" s="147"/>
      <c r="J16" s="148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31" t="s">
        <v>162</v>
      </c>
      <c r="C18" s="132"/>
      <c r="D18" s="132"/>
      <c r="E18" s="133" t="s">
        <v>220</v>
      </c>
      <c r="F18" s="133"/>
      <c r="G18" s="134">
        <v>46271</v>
      </c>
      <c r="H18" s="135"/>
      <c r="I18" s="135" t="s">
        <v>221</v>
      </c>
      <c r="J18" s="135"/>
      <c r="K18" s="51"/>
    </row>
    <row r="19" spans="2:16" ht="12.95" customHeight="1" x14ac:dyDescent="0.25">
      <c r="B19" s="155" t="str">
        <f>$B$10</f>
        <v>NANCRAS 1</v>
      </c>
      <c r="C19" s="157"/>
      <c r="D19" s="52"/>
      <c r="E19" s="149" t="str">
        <f>$B$11</f>
        <v>CHANIERS 3</v>
      </c>
      <c r="F19" s="150"/>
      <c r="G19" s="150"/>
      <c r="H19" s="150"/>
      <c r="I19" s="150"/>
      <c r="J19" s="150"/>
      <c r="K19" s="56"/>
    </row>
    <row r="20" spans="2:16" ht="12.95" customHeight="1" x14ac:dyDescent="0.25">
      <c r="B20" s="152" t="str">
        <f>$B$9</f>
        <v>LES GONDS 3</v>
      </c>
      <c r="C20" s="154"/>
      <c r="D20" s="53"/>
      <c r="E20" s="152" t="str">
        <f>$E$10</f>
        <v>TONNAY CHARENTE 5</v>
      </c>
      <c r="F20" s="153"/>
      <c r="G20" s="153"/>
      <c r="H20" s="153"/>
      <c r="I20" s="153"/>
      <c r="J20" s="154"/>
      <c r="K20" s="57"/>
    </row>
    <row r="21" spans="2:16" ht="12.95" customHeight="1" thickBot="1" x14ac:dyDescent="0.3">
      <c r="B21" s="143" t="str">
        <f>$E$9</f>
        <v>ST JULIEN ESCAP 2</v>
      </c>
      <c r="C21" s="145"/>
      <c r="D21" s="55"/>
      <c r="E21" s="146" t="str">
        <f>$E$11</f>
        <v>PORT DES BARQUE 5</v>
      </c>
      <c r="F21" s="147"/>
      <c r="G21" s="147"/>
      <c r="H21" s="147"/>
      <c r="I21" s="147"/>
      <c r="J21" s="148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31" t="s">
        <v>162</v>
      </c>
      <c r="C23" s="132"/>
      <c r="D23" s="132"/>
      <c r="E23" s="133" t="s">
        <v>220</v>
      </c>
      <c r="F23" s="133"/>
      <c r="G23" s="134">
        <v>46271</v>
      </c>
      <c r="H23" s="135"/>
      <c r="I23" s="135" t="s">
        <v>16</v>
      </c>
      <c r="J23" s="135"/>
      <c r="K23" s="51"/>
    </row>
    <row r="24" spans="2:16" ht="12.95" customHeight="1" x14ac:dyDescent="0.25">
      <c r="B24" s="158" t="str">
        <f>$E$10</f>
        <v>TONNAY CHARENTE 5</v>
      </c>
      <c r="C24" s="160"/>
      <c r="D24" s="52"/>
      <c r="E24" s="149" t="str">
        <f>$E$9</f>
        <v>ST JULIEN ESCAP 2</v>
      </c>
      <c r="F24" s="150"/>
      <c r="G24" s="150"/>
      <c r="H24" s="150"/>
      <c r="I24" s="150"/>
      <c r="J24" s="150"/>
      <c r="K24" s="56"/>
    </row>
    <row r="25" spans="2:16" ht="12.95" customHeight="1" x14ac:dyDescent="0.25">
      <c r="B25" s="152" t="str">
        <f>$B$9</f>
        <v>LES GONDS 3</v>
      </c>
      <c r="C25" s="154"/>
      <c r="D25" s="53"/>
      <c r="E25" s="161" t="str">
        <f>$B$11</f>
        <v>CHANIERS 3</v>
      </c>
      <c r="F25" s="162"/>
      <c r="G25" s="162"/>
      <c r="H25" s="162"/>
      <c r="I25" s="162"/>
      <c r="J25" s="163"/>
      <c r="K25" s="57"/>
    </row>
    <row r="26" spans="2:16" ht="12.95" customHeight="1" thickBot="1" x14ac:dyDescent="0.3">
      <c r="B26" s="143" t="str">
        <f>$B$10</f>
        <v>NANCRAS 1</v>
      </c>
      <c r="C26" s="145"/>
      <c r="D26" s="55"/>
      <c r="E26" s="146" t="str">
        <f>$E$11</f>
        <v>PORT DES BARQUE 5</v>
      </c>
      <c r="F26" s="147"/>
      <c r="G26" s="147"/>
      <c r="H26" s="147"/>
      <c r="I26" s="147"/>
      <c r="J26" s="148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31" t="s">
        <v>222</v>
      </c>
      <c r="C28" s="132"/>
      <c r="D28" s="132"/>
      <c r="E28" s="133" t="s">
        <v>217</v>
      </c>
      <c r="F28" s="133"/>
      <c r="G28" s="134">
        <v>46292</v>
      </c>
      <c r="H28" s="135"/>
      <c r="I28" s="135" t="s">
        <v>17</v>
      </c>
      <c r="J28" s="135"/>
      <c r="K28" s="51"/>
      <c r="M28" s="175" t="s">
        <v>5</v>
      </c>
      <c r="N28" s="176"/>
      <c r="O28" s="176"/>
      <c r="P28" s="177"/>
    </row>
    <row r="29" spans="2:16" ht="12.95" customHeight="1" x14ac:dyDescent="0.25">
      <c r="B29" s="155" t="str">
        <f>$B$11</f>
        <v>CHANIERS 3</v>
      </c>
      <c r="C29" s="157"/>
      <c r="D29" s="52"/>
      <c r="E29" s="161" t="str">
        <f>$E$10</f>
        <v>TONNAY CHARENTE 5</v>
      </c>
      <c r="F29" s="162"/>
      <c r="G29" s="162"/>
      <c r="H29" s="162"/>
      <c r="I29" s="162"/>
      <c r="J29" s="163"/>
      <c r="K29" s="56"/>
      <c r="M29" s="178" t="s">
        <v>6</v>
      </c>
      <c r="N29" s="179"/>
      <c r="O29" s="179"/>
      <c r="P29" s="180"/>
    </row>
    <row r="30" spans="2:16" ht="12.95" customHeight="1" x14ac:dyDescent="0.25">
      <c r="B30" s="152" t="str">
        <f>$E$9</f>
        <v>ST JULIEN ESCAP 2</v>
      </c>
      <c r="C30" s="154"/>
      <c r="D30" s="53"/>
      <c r="E30" s="152" t="str">
        <f>$B$10</f>
        <v>NANCRAS 1</v>
      </c>
      <c r="F30" s="153"/>
      <c r="G30" s="153"/>
      <c r="H30" s="153"/>
      <c r="I30" s="153"/>
      <c r="J30" s="154"/>
      <c r="K30" s="57"/>
      <c r="M30" s="161" t="s">
        <v>7</v>
      </c>
      <c r="N30" s="162"/>
      <c r="O30" s="162"/>
      <c r="P30" s="167"/>
    </row>
    <row r="31" spans="2:16" ht="12.95" customHeight="1" thickBot="1" x14ac:dyDescent="0.3">
      <c r="B31" s="164" t="str">
        <f>$B$9</f>
        <v>LES GONDS 3</v>
      </c>
      <c r="C31" s="166"/>
      <c r="D31" s="55"/>
      <c r="E31" s="146" t="str">
        <f>$E$11</f>
        <v>PORT DES BARQUE 5</v>
      </c>
      <c r="F31" s="147"/>
      <c r="G31" s="147"/>
      <c r="H31" s="147"/>
      <c r="I31" s="147"/>
      <c r="J31" s="148"/>
      <c r="K31" s="58"/>
      <c r="M31" s="164" t="s">
        <v>8</v>
      </c>
      <c r="N31" s="165"/>
      <c r="O31" s="165"/>
      <c r="P31" s="171"/>
    </row>
    <row r="32" spans="2:16" ht="9" customHeight="1" x14ac:dyDescent="0.25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86" t="s">
        <v>11</v>
      </c>
      <c r="N34" s="187"/>
      <c r="R34" s="30"/>
      <c r="S34" s="30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82" t="s">
        <v>208</v>
      </c>
      <c r="D36" s="183"/>
      <c r="E36" s="184" t="s">
        <v>209</v>
      </c>
      <c r="F36" s="185"/>
      <c r="G36" s="184" t="s">
        <v>210</v>
      </c>
      <c r="H36" s="185"/>
      <c r="I36" s="184" t="s">
        <v>211</v>
      </c>
      <c r="J36" s="185"/>
      <c r="K36" s="184" t="s">
        <v>212</v>
      </c>
      <c r="L36" s="185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0</v>
      </c>
      <c r="D37" s="22">
        <f>$K$10-$D$10</f>
        <v>0</v>
      </c>
      <c r="E37" s="20" t="str" cm="1">
        <f t="array" ref="E37">_xlfn.IFS($D$16="","0",$D$16=18,"2",$D$16&gt;18,"3",$D$16&lt;18,"1")</f>
        <v>0</v>
      </c>
      <c r="F37" s="22">
        <f>$D$16-$K$16</f>
        <v>0</v>
      </c>
      <c r="G37" s="20" t="str" cm="1">
        <f t="array" ref="G37">_xlfn.IFS($K$20="","0",$K$20=18,"2",$K$20&gt;18,"3",$K$20&lt;18,"1")</f>
        <v>0</v>
      </c>
      <c r="H37" s="23">
        <f>$K$20-$D$20</f>
        <v>0</v>
      </c>
      <c r="I37" s="20" t="str" cm="1">
        <f t="array" ref="I37">_xlfn.IFS($D$24="","0",$D$24=18,"2",$D$24&gt;18,"3",$D$24&lt;18,"1")</f>
        <v>0</v>
      </c>
      <c r="J37" s="22">
        <f>$D$24-$K$24</f>
        <v>0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0</v>
      </c>
      <c r="D38" s="22">
        <f>$K$9-$D$9</f>
        <v>0</v>
      </c>
      <c r="E38" s="20" t="str" cm="1">
        <f t="array" ref="E38">_xlfn.IFS($D$14="","0",$D$14=18,"2",$D$14&gt;18,"3",$D$14&lt;18,"1")</f>
        <v>0</v>
      </c>
      <c r="F38" s="22">
        <f>$D$14-$K$14</f>
        <v>0</v>
      </c>
      <c r="G38" s="20" t="str" cm="1">
        <f t="array" ref="G38">_xlfn.IFS($D$21="","0",$D$21=18,"2",$D$21&gt;18,"3",$D$21&lt;18,"1")</f>
        <v>0</v>
      </c>
      <c r="H38" s="23">
        <f>$D$21-$K$21</f>
        <v>0</v>
      </c>
      <c r="I38" s="20" t="str" cm="1">
        <f t="array" ref="I38">_xlfn.IFS($K$24="","0",$K$24=18,"2",$K$24&gt;18,"3",$K$24&lt;18,"1")</f>
        <v>0</v>
      </c>
      <c r="J38" s="22">
        <f>$K$24-$D$24</f>
        <v>0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0</v>
      </c>
      <c r="D39" s="22">
        <f>$K$11-$D$11</f>
        <v>0</v>
      </c>
      <c r="E39" s="20" t="str" cm="1">
        <f t="array" ref="E39">_xlfn.IFS($K$16="","0",$K$16=18,"2",$K$16&gt;18,"3",$K$16&lt;18,"1")</f>
        <v>0</v>
      </c>
      <c r="F39" s="22">
        <f>$K$16-$D$16</f>
        <v>0</v>
      </c>
      <c r="G39" s="20" t="str" cm="1">
        <f t="array" ref="G39">_xlfn.IFS($K$21="","0",$K$21=18,"2",$K$21&gt;18,"3",$K$21&lt;18,"1")</f>
        <v>0</v>
      </c>
      <c r="H39" s="23">
        <f>$K$21-$D$21</f>
        <v>0</v>
      </c>
      <c r="I39" s="20" t="str" cm="1">
        <f t="array" ref="I39">_xlfn.IFS($K$26="","0",$K$26=18,"2",$K$26&gt;18,"3",$K$26&lt;18,"1")</f>
        <v>0</v>
      </c>
      <c r="J39" s="22">
        <f>$K$26-$D$26</f>
        <v>0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0</v>
      </c>
      <c r="D40" s="22">
        <f>$D$10-$K$10</f>
        <v>0</v>
      </c>
      <c r="E40" s="20" t="str" cm="1">
        <f t="array" ref="E40">_xlfn.IFS($K$15="","0",$K$15=18,"2",$K$15&gt;18,"3",$K$15&lt;18,"1")</f>
        <v>0</v>
      </c>
      <c r="F40" s="22">
        <f>$K$15-$D$15</f>
        <v>0</v>
      </c>
      <c r="G40" s="20" t="str" cm="1">
        <f t="array" ref="G40">_xlfn.IFS($D$19="","0",$D$19=18,"2",$D$19&gt;18,"3",$D$19&lt;18,"1")</f>
        <v>0</v>
      </c>
      <c r="H40" s="23">
        <f>$D$19-$K$19</f>
        <v>0</v>
      </c>
      <c r="I40" s="20" t="str" cm="1">
        <f t="array" ref="I40">_xlfn.IFS($D$26="","0",$D$26=18,"2",$D$26&gt;18,"3",$D$26&lt;18,"1")</f>
        <v>0</v>
      </c>
      <c r="J40" s="22">
        <f>$D$26-$K$26</f>
        <v>0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0</v>
      </c>
      <c r="D41" s="22">
        <f>$D$9-$K$9</f>
        <v>0</v>
      </c>
      <c r="E41" s="20" t="str" cm="1">
        <f t="array" ref="E41">_xlfn.IFS($D$15="","0",$D$15=18,"2",$D$15&gt;18,"3",$D$15&lt;18,"1")</f>
        <v>0</v>
      </c>
      <c r="F41" s="22">
        <f>$D$15-$K$15</f>
        <v>0</v>
      </c>
      <c r="G41" s="20" t="str" cm="1">
        <f t="array" ref="G41">_xlfn.IFS($D$20="","0",$D$20=18,"2",$D$20&gt;18,"3",$D$20&lt;18,"1")</f>
        <v>0</v>
      </c>
      <c r="H41" s="23">
        <f>$D$20-$K$20</f>
        <v>0</v>
      </c>
      <c r="I41" s="20" t="str" cm="1">
        <f t="array" ref="I41">_xlfn.IFS($D$25="","0",$D$25=18,"2",$D$25&gt;18,"3",$D$25&lt;18,"1")</f>
        <v>0</v>
      </c>
      <c r="J41" s="22">
        <f>$D$25-$K$25</f>
        <v>0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0</v>
      </c>
      <c r="D42" s="24">
        <f>$D$11-$K$11</f>
        <v>0</v>
      </c>
      <c r="E42" s="21" t="str" cm="1">
        <f t="array" ref="E42">_xlfn.IFS($K$14="","0",$K$14=18,"2",$K$14&gt;18,"3",$K$14&lt;18,"1")</f>
        <v>0</v>
      </c>
      <c r="F42" s="24">
        <f>$K$14-$D$14</f>
        <v>0</v>
      </c>
      <c r="G42" s="21" t="str" cm="1">
        <f t="array" ref="G42">_xlfn.IFS($K$19="","0",$K$19=18,"2",$K$19&gt;18,"3",$K$19&lt;18,"1")</f>
        <v>0</v>
      </c>
      <c r="H42" s="88">
        <f>$K$19-$D$19</f>
        <v>0</v>
      </c>
      <c r="I42" s="21" t="str" cm="1">
        <f t="array" ref="I42">_xlfn.IFS($K$25="","0",$K$25=18,"2",$K$25&gt;18,"3",$K$25&lt;18,"1")</f>
        <v>0</v>
      </c>
      <c r="J42" s="24">
        <f>$K$25-$D$25</f>
        <v>0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"/>
    <row r="46" spans="1:33" ht="15.75" thickBot="1" x14ac:dyDescent="0.3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75" t="s">
        <v>11</v>
      </c>
      <c r="N46" s="177"/>
    </row>
    <row r="47" spans="1:33" ht="15.75" customHeight="1" thickBot="1" x14ac:dyDescent="0.3">
      <c r="A47" s="92" t="s">
        <v>12</v>
      </c>
      <c r="B47" s="93" t="s">
        <v>13</v>
      </c>
      <c r="C47" s="197" t="s">
        <v>213</v>
      </c>
      <c r="D47" s="197"/>
      <c r="E47" s="197" t="s">
        <v>214</v>
      </c>
      <c r="F47" s="197"/>
      <c r="G47" s="197" t="s">
        <v>215</v>
      </c>
      <c r="H47" s="197"/>
      <c r="I47" s="197" t="s">
        <v>211</v>
      </c>
      <c r="J47" s="197"/>
      <c r="K47" s="197" t="s">
        <v>212</v>
      </c>
      <c r="L47" s="197"/>
      <c r="M47" s="94" t="s">
        <v>9</v>
      </c>
      <c r="N47" s="14" t="s">
        <v>10</v>
      </c>
    </row>
    <row r="48" spans="1:33" x14ac:dyDescent="0.25">
      <c r="A48" s="95">
        <v>1</v>
      </c>
      <c r="B48" s="96" t="str" cm="1">
        <f t="array" ref="B48:N53">_xlfn.SORTBY($B$37:$N$42,$M$37:$M$42,-1,$N$37:$N$42,-1)</f>
        <v>TONNAY CHARENTE 5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7">
        <v>0</v>
      </c>
      <c r="N48" s="98">
        <v>0</v>
      </c>
    </row>
    <row r="49" spans="1:14" x14ac:dyDescent="0.25">
      <c r="A49" s="104">
        <v>2</v>
      </c>
      <c r="B49" s="99" t="str">
        <v>ST JULIEN ESCAP 2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100">
        <v>0</v>
      </c>
      <c r="N49" s="48">
        <v>0</v>
      </c>
    </row>
    <row r="50" spans="1:14" x14ac:dyDescent="0.25">
      <c r="A50" s="104">
        <v>3</v>
      </c>
      <c r="B50" s="99" t="str">
        <v>PORT DES BARQUE 5</v>
      </c>
      <c r="C50" s="46" t="str">
        <v>0</v>
      </c>
      <c r="D50" s="47">
        <v>0</v>
      </c>
      <c r="E50" s="46" t="str">
        <v>0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100">
        <v>0</v>
      </c>
      <c r="N50" s="48">
        <v>0</v>
      </c>
    </row>
    <row r="51" spans="1:14" x14ac:dyDescent="0.25">
      <c r="A51" s="104">
        <v>4</v>
      </c>
      <c r="B51" s="99" t="str">
        <v>NANCRAS 1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100">
        <v>0</v>
      </c>
      <c r="N51" s="48">
        <v>0</v>
      </c>
    </row>
    <row r="52" spans="1:14" x14ac:dyDescent="0.25">
      <c r="A52" s="104">
        <v>5</v>
      </c>
      <c r="B52" s="99" t="str">
        <v>LES GONDS 3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100">
        <v>0</v>
      </c>
      <c r="N52" s="48">
        <v>0</v>
      </c>
    </row>
    <row r="53" spans="1:14" ht="15.75" thickBot="1" x14ac:dyDescent="0.3">
      <c r="A53" s="105">
        <v>6</v>
      </c>
      <c r="B53" s="101" t="str">
        <v>CHANIERS 3</v>
      </c>
      <c r="C53" s="49" t="str">
        <v>0</v>
      </c>
      <c r="D53" s="50">
        <v>0</v>
      </c>
      <c r="E53" s="49" t="str">
        <v>0</v>
      </c>
      <c r="F53" s="50">
        <v>0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102">
        <v>0</v>
      </c>
      <c r="N53" s="103">
        <v>0</v>
      </c>
    </row>
    <row r="54" spans="1:14" x14ac:dyDescent="0.25">
      <c r="B54" s="30"/>
    </row>
    <row r="55" spans="1:14" ht="15.75" x14ac:dyDescent="0.25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25">
      <c r="B56" s="30"/>
    </row>
  </sheetData>
  <sheetProtection sheet="1" selectLockedCells="1"/>
  <mergeCells count="76">
    <mergeCell ref="M46:N46"/>
    <mergeCell ref="C47:D47"/>
    <mergeCell ref="E47:F47"/>
    <mergeCell ref="G47:H47"/>
    <mergeCell ref="I47:J47"/>
    <mergeCell ref="K47:L47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B31:C31"/>
    <mergeCell ref="E31:J31"/>
    <mergeCell ref="M31:P31"/>
    <mergeCell ref="M34:N34"/>
    <mergeCell ref="T34:U34"/>
    <mergeCell ref="M28:P28"/>
    <mergeCell ref="B29:C29"/>
    <mergeCell ref="E29:J29"/>
    <mergeCell ref="M29:P29"/>
    <mergeCell ref="B30:C30"/>
    <mergeCell ref="E30:J30"/>
    <mergeCell ref="M30:P30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B17" zoomScale="152" zoomScaleNormal="152" workbookViewId="0">
      <selection activeCell="E36" sqref="E36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149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198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150</v>
      </c>
      <c r="C9" s="116"/>
      <c r="D9" s="117"/>
      <c r="E9" s="52"/>
      <c r="F9" s="118" t="s">
        <v>154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151</v>
      </c>
      <c r="C10" s="122"/>
      <c r="D10" s="123"/>
      <c r="E10" s="53"/>
      <c r="F10" s="121" t="s">
        <v>155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152</v>
      </c>
      <c r="C11" s="122"/>
      <c r="D11" s="123"/>
      <c r="E11" s="54"/>
      <c r="F11" s="121" t="s">
        <v>156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153</v>
      </c>
      <c r="C12" s="138"/>
      <c r="D12" s="139"/>
      <c r="E12" s="55"/>
      <c r="F12" s="140" t="s">
        <v>133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198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SAINTES AP 2</v>
      </c>
      <c r="C15" s="150"/>
      <c r="D15" s="151"/>
      <c r="E15" s="52"/>
      <c r="F15" s="152" t="str">
        <f>F11</f>
        <v>SAINTES USSP 3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LES GONDS 4</v>
      </c>
      <c r="C16" s="153"/>
      <c r="D16" s="154"/>
      <c r="E16" s="53"/>
      <c r="F16" s="152" t="str">
        <f>B11</f>
        <v>CHANIERS 4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NANCRAS 2</v>
      </c>
      <c r="C17" s="153"/>
      <c r="D17" s="154"/>
      <c r="E17" s="54"/>
      <c r="F17" s="152" t="str">
        <f>B12</f>
        <v>ST JULIEN ESCAP 3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LE GUA 2</v>
      </c>
      <c r="C18" s="144"/>
      <c r="D18" s="145"/>
      <c r="E18" s="55"/>
      <c r="F18" s="146" t="str">
        <f>F12</f>
        <v>CLERAC 1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199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NANCRAS 2</v>
      </c>
      <c r="C21" s="156"/>
      <c r="D21" s="157"/>
      <c r="E21" s="52"/>
      <c r="F21" s="149" t="str">
        <f>B11</f>
        <v>CHANIERS 4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GONDS 4</v>
      </c>
      <c r="C22" s="153"/>
      <c r="D22" s="154"/>
      <c r="E22" s="53"/>
      <c r="F22" s="152" t="str">
        <f>B12</f>
        <v>ST JULIEN ESCAP 3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LE GUA 2</v>
      </c>
      <c r="C23" s="153"/>
      <c r="D23" s="154"/>
      <c r="E23" s="54"/>
      <c r="F23" s="152" t="str">
        <f>F11</f>
        <v>SAINTES USSP 3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SAINTES AP 2</v>
      </c>
      <c r="C24" s="144"/>
      <c r="D24" s="145"/>
      <c r="E24" s="55"/>
      <c r="F24" s="146" t="str">
        <f>F12</f>
        <v>CLERAC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LE GUA 2</v>
      </c>
      <c r="C27" s="159"/>
      <c r="D27" s="160"/>
      <c r="E27" s="52"/>
      <c r="F27" s="149" t="str">
        <f>F9</f>
        <v>SAINTES AP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GONDS 4</v>
      </c>
      <c r="C28" s="153"/>
      <c r="D28" s="154"/>
      <c r="E28" s="53"/>
      <c r="F28" s="161" t="str">
        <f>B10</f>
        <v>NANCRAS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SAINTES USSP 3</v>
      </c>
      <c r="C29" s="162"/>
      <c r="D29" s="163"/>
      <c r="E29" s="54"/>
      <c r="F29" s="161" t="str">
        <f>B12</f>
        <v>ST JULIEN ESCAP 3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CHANIERS 4</v>
      </c>
      <c r="C30" s="144"/>
      <c r="D30" s="145"/>
      <c r="E30" s="55"/>
      <c r="F30" s="146" t="str">
        <f>F12</f>
        <v>CLERAC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CHANIERS 4</v>
      </c>
      <c r="C33" s="156"/>
      <c r="D33" s="157"/>
      <c r="E33" s="52"/>
      <c r="F33" s="161" t="str">
        <f>B12</f>
        <v>ST JULIEN ESCAP 3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GONDS 4</v>
      </c>
      <c r="C34" s="153"/>
      <c r="D34" s="154"/>
      <c r="E34" s="53"/>
      <c r="F34" s="152" t="str">
        <f>F10</f>
        <v>LE GUA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SAINTES AP 2</v>
      </c>
      <c r="C35" s="162"/>
      <c r="D35" s="163"/>
      <c r="E35" s="54"/>
      <c r="F35" s="161" t="str">
        <f>B10</f>
        <v>NANCRAS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SAINTES USSP 3</v>
      </c>
      <c r="C36" s="165"/>
      <c r="D36" s="166"/>
      <c r="E36" s="55"/>
      <c r="F36" s="146" t="str">
        <f>F12</f>
        <v>CLERAC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JULIEN ESCAP 3</v>
      </c>
      <c r="C39" s="156"/>
      <c r="D39" s="157"/>
      <c r="E39" s="52"/>
      <c r="F39" s="149" t="str">
        <f>F9</f>
        <v>SAINTES AP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GONDS 4</v>
      </c>
      <c r="C40" s="153"/>
      <c r="D40" s="154"/>
      <c r="E40" s="53"/>
      <c r="F40" s="152" t="str">
        <f>F11</f>
        <v>SAINTES USSP 3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LE GUA 2</v>
      </c>
      <c r="C41" s="162"/>
      <c r="D41" s="163"/>
      <c r="E41" s="54"/>
      <c r="F41" s="161" t="str">
        <f>B11</f>
        <v>CHANIERS 4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NANCRAS 2</v>
      </c>
      <c r="C42" s="144"/>
      <c r="D42" s="145"/>
      <c r="E42" s="55"/>
      <c r="F42" s="146" t="str">
        <f>F12</f>
        <v>CLERAC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194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SAINTES USSP 3</v>
      </c>
      <c r="C45" s="159"/>
      <c r="D45" s="160"/>
      <c r="E45" s="59"/>
      <c r="F45" s="172" t="str">
        <f>B10</f>
        <v>NANCRAS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SAINTES AP 2</v>
      </c>
      <c r="C46" s="153"/>
      <c r="D46" s="154"/>
      <c r="E46" s="60"/>
      <c r="F46" s="161" t="str">
        <f>B11</f>
        <v>CHANIERS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LE GUA 2</v>
      </c>
      <c r="C47" s="162"/>
      <c r="D47" s="163"/>
      <c r="E47" s="61"/>
      <c r="F47" s="161" t="str">
        <f>B12</f>
        <v>ST JULIEN ESCAP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GONDS 4</v>
      </c>
      <c r="C48" s="144"/>
      <c r="D48" s="145"/>
      <c r="E48" s="55"/>
      <c r="F48" s="168" t="str">
        <f>F12</f>
        <v>CLERAC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GUA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JULIEN ESCAP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CHANIERS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SAINTES USSP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AP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NANCRAS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CLERAC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LE GUA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ST JULIEN ESCAP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GONDS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CHANIERS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SAINTES USSP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SAINTES AP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NANCRAS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106" t="str">
        <v>CLERAC 1</v>
      </c>
      <c r="C73" s="107">
        <v>0</v>
      </c>
      <c r="D73" s="108" t="str">
        <v>0</v>
      </c>
      <c r="E73" s="109">
        <v>0</v>
      </c>
      <c r="F73" s="108" t="str">
        <v>0</v>
      </c>
      <c r="G73" s="109">
        <v>0</v>
      </c>
      <c r="H73" s="108" t="str">
        <v>0</v>
      </c>
      <c r="I73" s="109">
        <v>0</v>
      </c>
      <c r="J73" s="108" t="str">
        <v>0</v>
      </c>
      <c r="K73" s="109">
        <v>0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0</v>
      </c>
      <c r="S73" s="103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27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162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36</v>
      </c>
      <c r="C9" s="116"/>
      <c r="D9" s="117"/>
      <c r="E9" s="52"/>
      <c r="F9" s="118" t="s">
        <v>40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37</v>
      </c>
      <c r="C10" s="122"/>
      <c r="D10" s="123"/>
      <c r="E10" s="53"/>
      <c r="F10" s="121" t="s">
        <v>41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38</v>
      </c>
      <c r="C11" s="122"/>
      <c r="D11" s="123"/>
      <c r="E11" s="54"/>
      <c r="F11" s="121" t="s">
        <v>42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39</v>
      </c>
      <c r="C12" s="138"/>
      <c r="D12" s="139"/>
      <c r="E12" s="55"/>
      <c r="F12" s="140" t="s">
        <v>43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162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SAINTES USSP 2</v>
      </c>
      <c r="C15" s="150"/>
      <c r="D15" s="151"/>
      <c r="E15" s="52"/>
      <c r="F15" s="152" t="str">
        <f>F11</f>
        <v>BUSSAC FORET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LES GONDS 1</v>
      </c>
      <c r="C16" s="153"/>
      <c r="D16" s="154"/>
      <c r="E16" s="53"/>
      <c r="F16" s="152" t="str">
        <f>B11</f>
        <v>JONZAC 2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CHANIERS 1</v>
      </c>
      <c r="C17" s="153"/>
      <c r="D17" s="154"/>
      <c r="E17" s="54"/>
      <c r="F17" s="152" t="str">
        <f>B12</f>
        <v>SAUJON VAUX 1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CHEVANCEAUX 1</v>
      </c>
      <c r="C18" s="144"/>
      <c r="D18" s="145"/>
      <c r="E18" s="55"/>
      <c r="F18" s="146" t="str">
        <f>F12</f>
        <v>ROCHEFORT PM3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CHANIERS 1</v>
      </c>
      <c r="C21" s="156"/>
      <c r="D21" s="157"/>
      <c r="E21" s="52"/>
      <c r="F21" s="149" t="str">
        <f>B11</f>
        <v>JONZAC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GONDS 1</v>
      </c>
      <c r="C22" s="153"/>
      <c r="D22" s="154"/>
      <c r="E22" s="53"/>
      <c r="F22" s="152" t="str">
        <f>B12</f>
        <v>SAUJON VAUX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CHEVANCEAUX 1</v>
      </c>
      <c r="C23" s="153"/>
      <c r="D23" s="154"/>
      <c r="E23" s="54"/>
      <c r="F23" s="152" t="str">
        <f>F11</f>
        <v>BUSSAC FORET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SAINTES USSP 2</v>
      </c>
      <c r="C24" s="144"/>
      <c r="D24" s="145"/>
      <c r="E24" s="55"/>
      <c r="F24" s="146" t="str">
        <f>F12</f>
        <v>ROCHEFORT PM3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CHEVANCEAUX 1</v>
      </c>
      <c r="C27" s="159"/>
      <c r="D27" s="160"/>
      <c r="E27" s="52"/>
      <c r="F27" s="149" t="str">
        <f>F9</f>
        <v>SAINTES USSP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GONDS 1</v>
      </c>
      <c r="C28" s="153"/>
      <c r="D28" s="154"/>
      <c r="E28" s="53"/>
      <c r="F28" s="161" t="str">
        <f>B10</f>
        <v>CHANIERS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BUSSAC FORET 1</v>
      </c>
      <c r="C29" s="162"/>
      <c r="D29" s="163"/>
      <c r="E29" s="54"/>
      <c r="F29" s="161" t="str">
        <f>B12</f>
        <v>SAUJON VAUX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JONZAC 2</v>
      </c>
      <c r="C30" s="144"/>
      <c r="D30" s="145"/>
      <c r="E30" s="55"/>
      <c r="F30" s="146" t="str">
        <f>F12</f>
        <v>ROCHEFORT PM3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JONZAC 2</v>
      </c>
      <c r="C33" s="156"/>
      <c r="D33" s="157"/>
      <c r="E33" s="52"/>
      <c r="F33" s="161" t="str">
        <f>B12</f>
        <v>SAUJON VAUX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GONDS 1</v>
      </c>
      <c r="C34" s="153"/>
      <c r="D34" s="154"/>
      <c r="E34" s="53"/>
      <c r="F34" s="152" t="str">
        <f>F10</f>
        <v>CHEVANCEAUX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SAINTES USSP 2</v>
      </c>
      <c r="C35" s="162"/>
      <c r="D35" s="163"/>
      <c r="E35" s="54"/>
      <c r="F35" s="161" t="str">
        <f>B10</f>
        <v>CHANIERS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BUSSAC FORET 1</v>
      </c>
      <c r="C36" s="165"/>
      <c r="D36" s="166"/>
      <c r="E36" s="55"/>
      <c r="F36" s="146" t="str">
        <f>F12</f>
        <v>ROCHEFORT PM3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SAUJON VAUX 1</v>
      </c>
      <c r="C39" s="156"/>
      <c r="D39" s="157"/>
      <c r="E39" s="52"/>
      <c r="F39" s="149" t="str">
        <f>F9</f>
        <v>SAINTES USSP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GONDS 1</v>
      </c>
      <c r="C40" s="153"/>
      <c r="D40" s="154"/>
      <c r="E40" s="53"/>
      <c r="F40" s="152" t="str">
        <f>F11</f>
        <v>BUSSAC FORET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CHEVANCEAUX 1</v>
      </c>
      <c r="C41" s="162"/>
      <c r="D41" s="163"/>
      <c r="E41" s="54"/>
      <c r="F41" s="161" t="str">
        <f>B11</f>
        <v>JONZAC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CHANIERS 1</v>
      </c>
      <c r="C42" s="144"/>
      <c r="D42" s="145"/>
      <c r="E42" s="55"/>
      <c r="F42" s="146" t="str">
        <f>F12</f>
        <v>ROCHEFORT PM3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BUSSAC FORET 1</v>
      </c>
      <c r="C45" s="159"/>
      <c r="D45" s="160"/>
      <c r="E45" s="59"/>
      <c r="F45" s="172" t="str">
        <f>B10</f>
        <v>CHANIERS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SAINTES USSP 2</v>
      </c>
      <c r="C46" s="153"/>
      <c r="D46" s="154"/>
      <c r="E46" s="60"/>
      <c r="F46" s="161" t="str">
        <f>B11</f>
        <v>JONZAC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CHEVANCEAUX 1</v>
      </c>
      <c r="C47" s="162"/>
      <c r="D47" s="163"/>
      <c r="E47" s="61"/>
      <c r="F47" s="161" t="str">
        <f>B12</f>
        <v>SAUJON VAUX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GONDS 1</v>
      </c>
      <c r="C48" s="144"/>
      <c r="D48" s="145"/>
      <c r="E48" s="55"/>
      <c r="F48" s="168" t="str">
        <f>F12</f>
        <v>ROCHEFORT PM3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CHEVANCEAUX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SAUJON VAUX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GONDS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JONZAC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BUSSAC FORET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SAINTES USSP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CHANIERS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ROCHEFORT PM3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3" zoomScaleNormal="100" workbookViewId="0">
      <selection activeCell="F26" sqref="F26:G26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44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159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46</v>
      </c>
      <c r="C9" s="116"/>
      <c r="D9" s="117"/>
      <c r="E9" s="52"/>
      <c r="F9" s="118" t="s">
        <v>50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47</v>
      </c>
      <c r="C10" s="122"/>
      <c r="D10" s="123"/>
      <c r="E10" s="53"/>
      <c r="F10" s="121" t="s">
        <v>51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48</v>
      </c>
      <c r="C11" s="122"/>
      <c r="D11" s="123"/>
      <c r="E11" s="54"/>
      <c r="F11" s="121" t="s">
        <v>201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49</v>
      </c>
      <c r="C12" s="138"/>
      <c r="D12" s="139"/>
      <c r="E12" s="55"/>
      <c r="F12" s="140" t="s">
        <v>52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158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SAUVEUR D AUNIS 1</v>
      </c>
      <c r="C15" s="150"/>
      <c r="D15" s="151"/>
      <c r="E15" s="52"/>
      <c r="F15" s="152" t="str">
        <f>F11</f>
        <v>ANGOULINS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ST MARTIN DE RE 1</v>
      </c>
      <c r="C16" s="153"/>
      <c r="D16" s="154"/>
      <c r="E16" s="53"/>
      <c r="F16" s="152" t="str">
        <f>B11</f>
        <v>ROCHEFORT PM 4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CHATELAILLON 3</v>
      </c>
      <c r="C17" s="153"/>
      <c r="D17" s="154"/>
      <c r="E17" s="54"/>
      <c r="F17" s="152" t="str">
        <f>B12</f>
        <v>MIREUIL 2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SURGERES 2</v>
      </c>
      <c r="C18" s="144"/>
      <c r="D18" s="145"/>
      <c r="E18" s="55"/>
      <c r="F18" s="146" t="str">
        <f>F12</f>
        <v>ST XANDRE 2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170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CHATELAILLON 3</v>
      </c>
      <c r="C21" s="156"/>
      <c r="D21" s="157"/>
      <c r="E21" s="52"/>
      <c r="F21" s="149" t="str">
        <f>B11</f>
        <v>ROCHEFORT PM 4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MARTIN DE RE 1</v>
      </c>
      <c r="C22" s="153"/>
      <c r="D22" s="154"/>
      <c r="E22" s="53"/>
      <c r="F22" s="152" t="str">
        <f>B12</f>
        <v>MIREUIL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SURGERES 2</v>
      </c>
      <c r="C23" s="153"/>
      <c r="D23" s="154"/>
      <c r="E23" s="54"/>
      <c r="F23" s="152" t="str">
        <f>F11</f>
        <v>ANGOULINS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ST SAUVEUR D AUNIS 1</v>
      </c>
      <c r="C24" s="144"/>
      <c r="D24" s="145"/>
      <c r="E24" s="55"/>
      <c r="F24" s="146" t="str">
        <f>F12</f>
        <v>ST XANDRE 2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170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SURGERES 2</v>
      </c>
      <c r="C27" s="159"/>
      <c r="D27" s="160"/>
      <c r="E27" s="52"/>
      <c r="F27" s="149" t="str">
        <f>F9</f>
        <v>ST SAUVEUR D AUNIS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MARTIN DE RE 1</v>
      </c>
      <c r="C28" s="153"/>
      <c r="D28" s="154"/>
      <c r="E28" s="53"/>
      <c r="F28" s="161" t="str">
        <f>B10</f>
        <v>CHATELAILLON 3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ANGOULINS 1</v>
      </c>
      <c r="C29" s="162"/>
      <c r="D29" s="163"/>
      <c r="E29" s="54"/>
      <c r="F29" s="161" t="str">
        <f>B12</f>
        <v>MIREUIL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ROCHEFORT PM 4</v>
      </c>
      <c r="C30" s="144"/>
      <c r="D30" s="145"/>
      <c r="E30" s="55"/>
      <c r="F30" s="146" t="str">
        <f>F12</f>
        <v>ST XANDRE 2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ROCHEFORT PM 4</v>
      </c>
      <c r="C33" s="156"/>
      <c r="D33" s="157"/>
      <c r="E33" s="52"/>
      <c r="F33" s="161" t="str">
        <f>B12</f>
        <v>MIREUIL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MARTIN DE RE 1</v>
      </c>
      <c r="C34" s="153"/>
      <c r="D34" s="154"/>
      <c r="E34" s="53"/>
      <c r="F34" s="152" t="str">
        <f>F10</f>
        <v>SURGERES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SAUVEUR D AUNIS 1</v>
      </c>
      <c r="C35" s="162"/>
      <c r="D35" s="163"/>
      <c r="E35" s="54"/>
      <c r="F35" s="161" t="str">
        <f>B10</f>
        <v>CHATELAILLON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ANGOULINS 1</v>
      </c>
      <c r="C36" s="165"/>
      <c r="D36" s="166"/>
      <c r="E36" s="55"/>
      <c r="F36" s="146" t="str">
        <f>F12</f>
        <v>ST XANDRE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MIREUIL 2</v>
      </c>
      <c r="C39" s="156"/>
      <c r="D39" s="157"/>
      <c r="E39" s="52"/>
      <c r="F39" s="149" t="str">
        <f>F9</f>
        <v>ST SAUVEUR D AUNIS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MARTIN DE RE 1</v>
      </c>
      <c r="C40" s="153"/>
      <c r="D40" s="154"/>
      <c r="E40" s="53"/>
      <c r="F40" s="152" t="str">
        <f>F11</f>
        <v>ANGOULINS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SURGERES 2</v>
      </c>
      <c r="C41" s="162"/>
      <c r="D41" s="163"/>
      <c r="E41" s="54"/>
      <c r="F41" s="161" t="str">
        <f>B11</f>
        <v>ROCHEFORT PM 4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CHATELAILLON 3</v>
      </c>
      <c r="C42" s="144"/>
      <c r="D42" s="145"/>
      <c r="E42" s="55"/>
      <c r="F42" s="146" t="str">
        <f>F12</f>
        <v>ST XANDRE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168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ANGOULINS 1</v>
      </c>
      <c r="C45" s="159"/>
      <c r="D45" s="160"/>
      <c r="E45" s="59"/>
      <c r="F45" s="172" t="str">
        <f>B10</f>
        <v>CHATELAILLON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SAUVEUR D AUNIS 1</v>
      </c>
      <c r="C46" s="153"/>
      <c r="D46" s="154"/>
      <c r="E46" s="60"/>
      <c r="F46" s="161" t="str">
        <f>B11</f>
        <v>ROCHEFORT PM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SURGERES 2</v>
      </c>
      <c r="C47" s="162"/>
      <c r="D47" s="163"/>
      <c r="E47" s="61"/>
      <c r="F47" s="161" t="str">
        <f>B12</f>
        <v>MIREUIL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MARTIN DE RE 1</v>
      </c>
      <c r="C48" s="144"/>
      <c r="D48" s="145"/>
      <c r="E48" s="55"/>
      <c r="F48" s="168" t="str">
        <f>F12</f>
        <v>ST XANDRE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SURGERES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MIREUIL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 MARTIN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ROCHEFORT PM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ANGOULINS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SAUVEUR D AUNIS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CHATELAILLON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ST XANDRE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zoomScale="110" zoomScaleNormal="110" workbookViewId="0">
      <selection activeCell="E30" sqref="E3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53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54</v>
      </c>
      <c r="C9" s="116"/>
      <c r="D9" s="117"/>
      <c r="E9" s="52"/>
      <c r="F9" s="118" t="s">
        <v>57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230</v>
      </c>
      <c r="C10" s="122"/>
      <c r="D10" s="123"/>
      <c r="E10" s="53"/>
      <c r="F10" s="121" t="s">
        <v>58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55</v>
      </c>
      <c r="C11" s="122"/>
      <c r="D11" s="123"/>
      <c r="E11" s="54"/>
      <c r="F11" s="121" t="s">
        <v>59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56</v>
      </c>
      <c r="C12" s="138"/>
      <c r="D12" s="139"/>
      <c r="E12" s="55"/>
      <c r="F12" s="140" t="s">
        <v>223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FONTAINE D OZILLAC 1</v>
      </c>
      <c r="C15" s="150"/>
      <c r="D15" s="151"/>
      <c r="E15" s="52"/>
      <c r="F15" s="152" t="str">
        <f>F11</f>
        <v>ST XANDRE 3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PTQ ROCHEFORTAISE 1</v>
      </c>
      <c r="C16" s="153"/>
      <c r="D16" s="154"/>
      <c r="E16" s="53"/>
      <c r="F16" s="152" t="str">
        <f>B11</f>
        <v>LE THOU 1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TONNAY CHARENTE 1</v>
      </c>
      <c r="C17" s="153"/>
      <c r="D17" s="154"/>
      <c r="E17" s="54"/>
      <c r="F17" s="152" t="str">
        <f>B12</f>
        <v>ROCHEFORT CP 1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RIVEDOUX 1</v>
      </c>
      <c r="C18" s="144"/>
      <c r="D18" s="145"/>
      <c r="E18" s="55"/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TONNAY CHARENTE 1</v>
      </c>
      <c r="C21" s="156"/>
      <c r="D21" s="157"/>
      <c r="E21" s="52"/>
      <c r="F21" s="149" t="str">
        <f>B11</f>
        <v>LE THOU 1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PTQ ROCHEFORTAISE 1</v>
      </c>
      <c r="C22" s="153"/>
      <c r="D22" s="154"/>
      <c r="E22" s="53"/>
      <c r="F22" s="152" t="str">
        <f>B12</f>
        <v>ROCHEFORT CP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RIVEDOUX 1</v>
      </c>
      <c r="C23" s="153"/>
      <c r="D23" s="154"/>
      <c r="E23" s="54"/>
      <c r="F23" s="152" t="str">
        <f>F11</f>
        <v>ST XANDRE 3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FONTAINE D OZILLAC 1</v>
      </c>
      <c r="C24" s="144"/>
      <c r="D24" s="145"/>
      <c r="E24" s="55"/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RIVEDOUX 1</v>
      </c>
      <c r="C27" s="159"/>
      <c r="D27" s="160"/>
      <c r="E27" s="52"/>
      <c r="F27" s="149" t="str">
        <f>F9</f>
        <v>FONTAINE D OZILLAC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PTQ ROCHEFORTAISE 1</v>
      </c>
      <c r="C28" s="153"/>
      <c r="D28" s="154"/>
      <c r="E28" s="53"/>
      <c r="F28" s="161" t="str">
        <f>B10</f>
        <v>TONNAY CHARENTE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ST XANDRE 3</v>
      </c>
      <c r="C29" s="162"/>
      <c r="D29" s="163"/>
      <c r="E29" s="54"/>
      <c r="F29" s="161" t="str">
        <f>B12</f>
        <v>ROCHEFORT CP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LE THOU 1</v>
      </c>
      <c r="C30" s="144"/>
      <c r="D30" s="145"/>
      <c r="E30" s="55"/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231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THOU 1</v>
      </c>
      <c r="C33" s="156"/>
      <c r="D33" s="157"/>
      <c r="E33" s="52"/>
      <c r="F33" s="161" t="str">
        <f>B12</f>
        <v>ROCHEFORT CP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PTQ ROCHEFORTAISE 1</v>
      </c>
      <c r="C34" s="153"/>
      <c r="D34" s="154"/>
      <c r="E34" s="53"/>
      <c r="F34" s="152" t="str">
        <f>F10</f>
        <v>RIVEDOUX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FONTAINE D OZILLAC 1</v>
      </c>
      <c r="C35" s="162"/>
      <c r="D35" s="163"/>
      <c r="E35" s="54"/>
      <c r="F35" s="161" t="str">
        <f>B10</f>
        <v>TONNAY CHARENTE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XANDRE 3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231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ROCHEFORT CP 1</v>
      </c>
      <c r="C39" s="156"/>
      <c r="D39" s="157"/>
      <c r="E39" s="52"/>
      <c r="F39" s="149" t="str">
        <f>F9</f>
        <v>FONTAINE D OZILLAC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PTQ ROCHEFORTAISE 1</v>
      </c>
      <c r="C40" s="153"/>
      <c r="D40" s="154"/>
      <c r="E40" s="53"/>
      <c r="F40" s="152" t="str">
        <f>F11</f>
        <v>ST XANDRE 3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RIVEDOUX 1</v>
      </c>
      <c r="C41" s="162"/>
      <c r="D41" s="163"/>
      <c r="E41" s="54"/>
      <c r="F41" s="161" t="str">
        <f>B11</f>
        <v>LE THOU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TONNAY CHARENTE 1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XANDRE 3</v>
      </c>
      <c r="C45" s="159"/>
      <c r="D45" s="160"/>
      <c r="E45" s="59"/>
      <c r="F45" s="172" t="str">
        <f>B10</f>
        <v>TONNAY CHARENTE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FONTAINE D OZILLAC 1</v>
      </c>
      <c r="C46" s="153"/>
      <c r="D46" s="154"/>
      <c r="E46" s="60"/>
      <c r="F46" s="161" t="str">
        <f>B11</f>
        <v>LE THOU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RIVEDOUX 1</v>
      </c>
      <c r="C47" s="162"/>
      <c r="D47" s="163"/>
      <c r="E47" s="61"/>
      <c r="F47" s="161" t="str">
        <f>B12</f>
        <v>ROCHEFORT CP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PTQ ROCHEFORTAISE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RIVEDOUX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ROCHEFORT CP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PTQ ROCHEFORTAISE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THOU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XANDRE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FONTAINE D OZILLAC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TONNAY CHARENTE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RIVEDOUX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ROCHEFORT CP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PTQ ROCHEFORTAISE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LE THOU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XANDRE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FONTAINE D OZILLAC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TONNAY CHARENTE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60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174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61</v>
      </c>
      <c r="C9" s="116"/>
      <c r="D9" s="117"/>
      <c r="E9" s="52"/>
      <c r="F9" s="118" t="s">
        <v>65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62</v>
      </c>
      <c r="C10" s="122"/>
      <c r="D10" s="123"/>
      <c r="E10" s="53"/>
      <c r="F10" s="121" t="s">
        <v>66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63</v>
      </c>
      <c r="C11" s="122"/>
      <c r="D11" s="123"/>
      <c r="E11" s="54"/>
      <c r="F11" s="121" t="s">
        <v>67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64</v>
      </c>
      <c r="C12" s="138"/>
      <c r="D12" s="139"/>
      <c r="E12" s="55"/>
      <c r="F12" s="140" t="s">
        <v>68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174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SAUJON VAUX 2</v>
      </c>
      <c r="C15" s="150"/>
      <c r="D15" s="151"/>
      <c r="E15" s="52"/>
      <c r="F15" s="152" t="str">
        <f>F11</f>
        <v>MONTENDRE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BREUILLET 1</v>
      </c>
      <c r="C16" s="153"/>
      <c r="D16" s="154"/>
      <c r="E16" s="53"/>
      <c r="F16" s="152" t="str">
        <f>B11</f>
        <v>FONTAINE D OZILLAC 2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DOLUS OLERON 1</v>
      </c>
      <c r="C17" s="153"/>
      <c r="D17" s="154"/>
      <c r="E17" s="54"/>
      <c r="F17" s="152" t="str">
        <f>B12</f>
        <v>LES GONDS 2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BUSSAC FORET 2</v>
      </c>
      <c r="C18" s="144"/>
      <c r="D18" s="145"/>
      <c r="E18" s="55"/>
      <c r="F18" s="146" t="str">
        <f>F12</f>
        <v>PORT DES BARQUES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175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DOLUS OLERON 1</v>
      </c>
      <c r="C21" s="156"/>
      <c r="D21" s="157"/>
      <c r="E21" s="52"/>
      <c r="F21" s="149" t="str">
        <f>B11</f>
        <v>FONTAINE D OZILLAC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BREUILLET 1</v>
      </c>
      <c r="C22" s="153"/>
      <c r="D22" s="154"/>
      <c r="E22" s="53"/>
      <c r="F22" s="152" t="str">
        <f>B12</f>
        <v>LES GONDS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BUSSAC FORET 2</v>
      </c>
      <c r="C23" s="153"/>
      <c r="D23" s="154"/>
      <c r="E23" s="54"/>
      <c r="F23" s="152" t="str">
        <f>F11</f>
        <v>MONTENDRE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SAUJON VAUX 2</v>
      </c>
      <c r="C24" s="144"/>
      <c r="D24" s="145"/>
      <c r="E24" s="55"/>
      <c r="F24" s="146" t="str">
        <f>F12</f>
        <v>PORT DES BARQUES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175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BUSSAC FORET 2</v>
      </c>
      <c r="C27" s="159"/>
      <c r="D27" s="160"/>
      <c r="E27" s="52"/>
      <c r="F27" s="149" t="str">
        <f>F9</f>
        <v>SAUJON VAUX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BREUILLET 1</v>
      </c>
      <c r="C28" s="153"/>
      <c r="D28" s="154"/>
      <c r="E28" s="53"/>
      <c r="F28" s="161" t="str">
        <f>B10</f>
        <v>DOLUS OLERON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MONTENDRE 1</v>
      </c>
      <c r="C29" s="162"/>
      <c r="D29" s="163"/>
      <c r="E29" s="54"/>
      <c r="F29" s="161" t="str">
        <f>B12</f>
        <v>LES GONDS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FONTAINE D OZILLAC 2</v>
      </c>
      <c r="C30" s="144"/>
      <c r="D30" s="145"/>
      <c r="E30" s="55"/>
      <c r="F30" s="146" t="str">
        <f>F12</f>
        <v>PORT DES BARQUES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166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FONTAINE D OZILLAC 2</v>
      </c>
      <c r="C33" s="156"/>
      <c r="D33" s="157"/>
      <c r="E33" s="52"/>
      <c r="F33" s="161" t="str">
        <f>B12</f>
        <v>LES GONDS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BREUILLET 1</v>
      </c>
      <c r="C34" s="153"/>
      <c r="D34" s="154"/>
      <c r="E34" s="53"/>
      <c r="F34" s="152" t="str">
        <f>F10</f>
        <v>BUSSAC FORET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SAUJON VAUX 2</v>
      </c>
      <c r="C35" s="162"/>
      <c r="D35" s="163"/>
      <c r="E35" s="54"/>
      <c r="F35" s="161" t="str">
        <f>B10</f>
        <v>DOLUS OLERON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MONTENDRE 1</v>
      </c>
      <c r="C36" s="165"/>
      <c r="D36" s="166"/>
      <c r="E36" s="55"/>
      <c r="F36" s="146" t="str">
        <f>F12</f>
        <v>PORT DES BARQUES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LES GONDS 2</v>
      </c>
      <c r="C39" s="156"/>
      <c r="D39" s="157"/>
      <c r="E39" s="52"/>
      <c r="F39" s="149" t="str">
        <f>F9</f>
        <v>SAUJON VAUX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BREUILLET 1</v>
      </c>
      <c r="C40" s="153"/>
      <c r="D40" s="154"/>
      <c r="E40" s="53"/>
      <c r="F40" s="152" t="str">
        <f>F11</f>
        <v>MONTENDRE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BUSSAC FORET 2</v>
      </c>
      <c r="C41" s="162"/>
      <c r="D41" s="163"/>
      <c r="E41" s="54"/>
      <c r="F41" s="161" t="str">
        <f>B11</f>
        <v>FONTAINE D OZILLAC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DOLUS OLERON 1</v>
      </c>
      <c r="C42" s="144"/>
      <c r="D42" s="145"/>
      <c r="E42" s="55"/>
      <c r="F42" s="146" t="str">
        <f>F12</f>
        <v>PORT DES BARQUES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MONTENDRE 1</v>
      </c>
      <c r="C45" s="159"/>
      <c r="D45" s="160"/>
      <c r="E45" s="59"/>
      <c r="F45" s="172" t="str">
        <f>B10</f>
        <v>DOLUS OLERON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SAUJON VAUX 2</v>
      </c>
      <c r="C46" s="153"/>
      <c r="D46" s="154"/>
      <c r="E46" s="60"/>
      <c r="F46" s="161" t="str">
        <f>B11</f>
        <v>FONTAINE D OZILLAC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BUSSAC FORET 2</v>
      </c>
      <c r="C47" s="162"/>
      <c r="D47" s="163"/>
      <c r="E47" s="61"/>
      <c r="F47" s="161" t="str">
        <f>B12</f>
        <v>LES GONDS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BREUILLET 1</v>
      </c>
      <c r="C48" s="144"/>
      <c r="D48" s="145"/>
      <c r="E48" s="55"/>
      <c r="F48" s="168" t="str">
        <f>F12</f>
        <v>PORT DES BARQUES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LES GONDS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BREUILLET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FONTAINE D OZILLAC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MONTENDRE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SAUJON VAUX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PORT DES BARQUES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BUSSAC FORET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LES GONDS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BREUILLET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FONTAINE D OZILLAC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MONTENDRE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SAUJON VAUX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DOLUS OLERON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PORT DES BARQUES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69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70</v>
      </c>
      <c r="C9" s="116"/>
      <c r="D9" s="117"/>
      <c r="E9" s="52"/>
      <c r="F9" s="118" t="s">
        <v>74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71</v>
      </c>
      <c r="C10" s="122"/>
      <c r="D10" s="123"/>
      <c r="E10" s="53"/>
      <c r="F10" s="121" t="s">
        <v>75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72</v>
      </c>
      <c r="C11" s="122"/>
      <c r="D11" s="123"/>
      <c r="E11" s="54"/>
      <c r="F11" s="121" t="s">
        <v>76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73</v>
      </c>
      <c r="C12" s="138"/>
      <c r="D12" s="139"/>
      <c r="E12" s="55"/>
      <c r="F12" s="140" t="s">
        <v>77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MONTENDRE 2</v>
      </c>
      <c r="C15" s="150"/>
      <c r="D15" s="151"/>
      <c r="E15" s="52"/>
      <c r="F15" s="152" t="str">
        <f>F11</f>
        <v>MATHA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ST JULIEN ESCAP 1</v>
      </c>
      <c r="C16" s="153"/>
      <c r="D16" s="154"/>
      <c r="E16" s="53"/>
      <c r="F16" s="152" t="str">
        <f>B11</f>
        <v>JONZAC 3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ST GEORGES DIDONNE 2</v>
      </c>
      <c r="C17" s="153"/>
      <c r="D17" s="154"/>
      <c r="E17" s="54"/>
      <c r="F17" s="152" t="str">
        <f>B12</f>
        <v>FONTAINE D OZILLAC 3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GEMOZAC 1</v>
      </c>
      <c r="C18" s="144"/>
      <c r="D18" s="145"/>
      <c r="E18" s="55"/>
      <c r="F18" s="146" t="str">
        <f>F12</f>
        <v>MARENNES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ST GEORGES DIDONNE 2</v>
      </c>
      <c r="C21" s="156"/>
      <c r="D21" s="157"/>
      <c r="E21" s="52"/>
      <c r="F21" s="149" t="str">
        <f>B11</f>
        <v>JONZAC 3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JULIEN ESCAP 1</v>
      </c>
      <c r="C22" s="153"/>
      <c r="D22" s="154"/>
      <c r="E22" s="53"/>
      <c r="F22" s="152" t="str">
        <f>B12</f>
        <v>FONTAINE D OZILLAC 3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GEMOZAC 1</v>
      </c>
      <c r="C23" s="153"/>
      <c r="D23" s="154"/>
      <c r="E23" s="54"/>
      <c r="F23" s="152" t="str">
        <f>F11</f>
        <v>MATHA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MONTENDRE 2</v>
      </c>
      <c r="C24" s="144"/>
      <c r="D24" s="145"/>
      <c r="E24" s="55"/>
      <c r="F24" s="146" t="str">
        <f>F12</f>
        <v>MARENNES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GEMOZAC 1</v>
      </c>
      <c r="C27" s="159"/>
      <c r="D27" s="160"/>
      <c r="E27" s="52"/>
      <c r="F27" s="149" t="str">
        <f>F9</f>
        <v>MONTENDRE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JULIEN ESCAP 1</v>
      </c>
      <c r="C28" s="153"/>
      <c r="D28" s="154"/>
      <c r="E28" s="53"/>
      <c r="F28" s="161" t="str">
        <f>B10</f>
        <v>ST GEORGES DIDONNE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MATHA 1</v>
      </c>
      <c r="C29" s="162"/>
      <c r="D29" s="163"/>
      <c r="E29" s="54"/>
      <c r="F29" s="161" t="str">
        <f>B12</f>
        <v>FONTAINE D OZILLAC 3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JONZAC 3</v>
      </c>
      <c r="C30" s="144"/>
      <c r="D30" s="145"/>
      <c r="E30" s="55"/>
      <c r="F30" s="146" t="str">
        <f>F12</f>
        <v>MARENNES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178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JONZAC 3</v>
      </c>
      <c r="C33" s="156"/>
      <c r="D33" s="157"/>
      <c r="E33" s="52"/>
      <c r="F33" s="161" t="str">
        <f>B12</f>
        <v>FONTAINE D OZILLAC 3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JULIEN ESCAP 1</v>
      </c>
      <c r="C34" s="153"/>
      <c r="D34" s="154"/>
      <c r="E34" s="53"/>
      <c r="F34" s="152" t="str">
        <f>F10</f>
        <v>GEMOZAC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MONTENDRE 2</v>
      </c>
      <c r="C35" s="162"/>
      <c r="D35" s="163"/>
      <c r="E35" s="54"/>
      <c r="F35" s="161" t="str">
        <f>B10</f>
        <v>ST GEORGES DIDONNE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MATHA 1</v>
      </c>
      <c r="C36" s="165"/>
      <c r="D36" s="166"/>
      <c r="E36" s="55"/>
      <c r="F36" s="146" t="str">
        <f>F12</f>
        <v>MARENNES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178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FONTAINE D OZILLAC 3</v>
      </c>
      <c r="C39" s="156"/>
      <c r="D39" s="157"/>
      <c r="E39" s="52"/>
      <c r="F39" s="149" t="str">
        <f>F9</f>
        <v>MONTENDRE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JULIEN ESCAP 1</v>
      </c>
      <c r="C40" s="153"/>
      <c r="D40" s="154"/>
      <c r="E40" s="53"/>
      <c r="F40" s="152" t="str">
        <f>F11</f>
        <v>MATHA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GEMOZAC 1</v>
      </c>
      <c r="C41" s="162"/>
      <c r="D41" s="163"/>
      <c r="E41" s="54"/>
      <c r="F41" s="161" t="str">
        <f>B11</f>
        <v>JONZAC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ST GEORGES DIDONNE 2</v>
      </c>
      <c r="C42" s="144"/>
      <c r="D42" s="145"/>
      <c r="E42" s="55"/>
      <c r="F42" s="146" t="str">
        <f>F12</f>
        <v>MARENNES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179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MATHA 1</v>
      </c>
      <c r="C45" s="159"/>
      <c r="D45" s="160"/>
      <c r="E45" s="59"/>
      <c r="F45" s="172" t="str">
        <f>B10</f>
        <v>ST GEORGES DIDONNE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MONTENDRE 2</v>
      </c>
      <c r="C46" s="153"/>
      <c r="D46" s="154"/>
      <c r="E46" s="60"/>
      <c r="F46" s="161" t="str">
        <f>B11</f>
        <v>JONZAC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GEMOZAC 1</v>
      </c>
      <c r="C47" s="162"/>
      <c r="D47" s="163"/>
      <c r="E47" s="61"/>
      <c r="F47" s="161" t="str">
        <f>B12</f>
        <v>FONTAINE D OZILLAC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JULIEN ESCAP 1</v>
      </c>
      <c r="C48" s="144"/>
      <c r="D48" s="145"/>
      <c r="E48" s="55"/>
      <c r="F48" s="168" t="str">
        <f>F12</f>
        <v>MARENNES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JULIEN ESCAP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MATHA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MONTENDRE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GEORGES DIDONNE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MARENNES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GEMOZAC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FONTAINE D OZILLAC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 JULIEN ESCAP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JONZAC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MATHA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MONTENDRE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ST GEORGES DIDONNE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MARENNES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zoomScale="110" zoomScaleNormal="110" workbookViewId="0">
      <selection activeCell="E21" sqref="E2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78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189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203</v>
      </c>
      <c r="C9" s="116"/>
      <c r="D9" s="117"/>
      <c r="E9" s="52"/>
      <c r="F9" s="118" t="s">
        <v>82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79</v>
      </c>
      <c r="C10" s="122"/>
      <c r="D10" s="123"/>
      <c r="E10" s="53"/>
      <c r="F10" s="121" t="s">
        <v>83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80</v>
      </c>
      <c r="C11" s="122"/>
      <c r="D11" s="123"/>
      <c r="E11" s="54"/>
      <c r="F11" s="121" t="s">
        <v>202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81</v>
      </c>
      <c r="C12" s="138"/>
      <c r="D12" s="139"/>
      <c r="E12" s="55"/>
      <c r="F12" s="140" t="s">
        <v>84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189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ASPTT LA ROCHELLE 1</v>
      </c>
      <c r="C15" s="150"/>
      <c r="D15" s="151"/>
      <c r="E15" s="52"/>
      <c r="F15" s="152" t="str">
        <f>F11</f>
        <v>NIEUL SUR MER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AIGREFEUILLE 1</v>
      </c>
      <c r="C16" s="153"/>
      <c r="D16" s="154"/>
      <c r="E16" s="53"/>
      <c r="F16" s="152" t="str">
        <f>B11</f>
        <v>ST SAUVEUR AUNIS 2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ST XANDRE 4</v>
      </c>
      <c r="C17" s="153"/>
      <c r="D17" s="154"/>
      <c r="E17" s="54"/>
      <c r="F17" s="152" t="str">
        <f>B12</f>
        <v>MARANS 2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LE BOIS PLAGE 1</v>
      </c>
      <c r="C18" s="144"/>
      <c r="D18" s="145"/>
      <c r="E18" s="55"/>
      <c r="F18" s="146" t="str">
        <f>F12</f>
        <v>AYTRE 1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ST XANDRE 4</v>
      </c>
      <c r="C21" s="156"/>
      <c r="D21" s="157"/>
      <c r="E21" s="52"/>
      <c r="F21" s="149" t="str">
        <f>B11</f>
        <v>ST SAUVEUR AUNIS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AIGREFEUILLE 1</v>
      </c>
      <c r="C22" s="153"/>
      <c r="D22" s="154"/>
      <c r="E22" s="53"/>
      <c r="F22" s="152" t="str">
        <f>B12</f>
        <v>MARANS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LE BOIS PLAGE 1</v>
      </c>
      <c r="C23" s="153"/>
      <c r="D23" s="154"/>
      <c r="E23" s="54"/>
      <c r="F23" s="152" t="str">
        <f>F11</f>
        <v>NIEUL SUR MER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ASPTT LA ROCHELLE 1</v>
      </c>
      <c r="C24" s="144"/>
      <c r="D24" s="145"/>
      <c r="E24" s="55"/>
      <c r="F24" s="146" t="str">
        <f>F12</f>
        <v>AYTRE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LE BOIS PLAGE 1</v>
      </c>
      <c r="C27" s="159"/>
      <c r="D27" s="160"/>
      <c r="E27" s="52"/>
      <c r="F27" s="149" t="str">
        <f>F9</f>
        <v>ASPTT LA ROCHELLE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AIGREFEUILLE 1</v>
      </c>
      <c r="C28" s="153"/>
      <c r="D28" s="154"/>
      <c r="E28" s="53"/>
      <c r="F28" s="161" t="str">
        <f>B10</f>
        <v>ST XANDRE 4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NIEUL SUR MER 1</v>
      </c>
      <c r="C29" s="162"/>
      <c r="D29" s="163"/>
      <c r="E29" s="54"/>
      <c r="F29" s="161" t="str">
        <f>B12</f>
        <v>MARANS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ST SAUVEUR AUNIS 2</v>
      </c>
      <c r="C30" s="144"/>
      <c r="D30" s="145"/>
      <c r="E30" s="55"/>
      <c r="F30" s="146" t="str">
        <f>F12</f>
        <v>AYTRE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ST SAUVEUR AUNIS 2</v>
      </c>
      <c r="C33" s="156"/>
      <c r="D33" s="157"/>
      <c r="E33" s="52"/>
      <c r="F33" s="161" t="str">
        <f>B12</f>
        <v>MARANS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AIGREFEUILLE 1</v>
      </c>
      <c r="C34" s="153"/>
      <c r="D34" s="154"/>
      <c r="E34" s="53"/>
      <c r="F34" s="152" t="str">
        <f>F10</f>
        <v>LE BOIS PLAGE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ASPTT LA ROCHELLE 1</v>
      </c>
      <c r="C35" s="162"/>
      <c r="D35" s="163"/>
      <c r="E35" s="54"/>
      <c r="F35" s="161" t="str">
        <f>B10</f>
        <v>ST XANDRE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NIEUL SUR MER 1</v>
      </c>
      <c r="C36" s="165"/>
      <c r="D36" s="166"/>
      <c r="E36" s="55"/>
      <c r="F36" s="146" t="str">
        <f>F12</f>
        <v>AYTRE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203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MARANS 2</v>
      </c>
      <c r="C39" s="156"/>
      <c r="D39" s="157"/>
      <c r="E39" s="52"/>
      <c r="F39" s="149" t="str">
        <f>F9</f>
        <v>ASPTT LA ROCHELLE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AIGREFEUILLE 1</v>
      </c>
      <c r="C40" s="153"/>
      <c r="D40" s="154"/>
      <c r="E40" s="53"/>
      <c r="F40" s="152" t="str">
        <f>F11</f>
        <v>NIEUL SUR MER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LE BOIS PLAGE 1</v>
      </c>
      <c r="C41" s="162"/>
      <c r="D41" s="163"/>
      <c r="E41" s="54"/>
      <c r="F41" s="161" t="str">
        <f>B11</f>
        <v>ST SAUVEUR AUNIS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ST XANDRE 4</v>
      </c>
      <c r="C42" s="144"/>
      <c r="D42" s="145"/>
      <c r="E42" s="55"/>
      <c r="F42" s="146" t="str">
        <f>F12</f>
        <v>AYTRE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180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NIEUL SUR MER 1</v>
      </c>
      <c r="C45" s="159"/>
      <c r="D45" s="160"/>
      <c r="E45" s="59"/>
      <c r="F45" s="172" t="str">
        <f>B10</f>
        <v>ST XANDRE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ASPTT LA ROCHELLE 1</v>
      </c>
      <c r="C46" s="153"/>
      <c r="D46" s="154"/>
      <c r="E46" s="60"/>
      <c r="F46" s="161" t="str">
        <f>B11</f>
        <v>ST SAUVEUR AUNIS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LE BOIS PLAGE 1</v>
      </c>
      <c r="C47" s="162"/>
      <c r="D47" s="163"/>
      <c r="E47" s="61"/>
      <c r="F47" s="161" t="str">
        <f>B12</f>
        <v>MARANS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AIGREFEUILLE 1</v>
      </c>
      <c r="C48" s="144"/>
      <c r="D48" s="145"/>
      <c r="E48" s="55"/>
      <c r="F48" s="168" t="str">
        <f>F12</f>
        <v>AYTRE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BOIS PLAGE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ST SAUVEUR AUNIS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NIEUL SUR MER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XANDRE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AYTRE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LE BOIS PLAGE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MARANS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AIGREFEUILLE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ST SAUVEUR AUNIS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NIEUL SUR MER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ASPTT LA ROCHELLE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ST XANDRE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AYTRE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B22" zoomScale="152" zoomScaleNormal="152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85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86</v>
      </c>
      <c r="C9" s="116"/>
      <c r="D9" s="117"/>
      <c r="E9" s="52"/>
      <c r="F9" s="118" t="s">
        <v>89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87</v>
      </c>
      <c r="C10" s="122"/>
      <c r="D10" s="123"/>
      <c r="E10" s="53"/>
      <c r="F10" s="121" t="s">
        <v>90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88</v>
      </c>
      <c r="C11" s="122"/>
      <c r="D11" s="123"/>
      <c r="E11" s="54"/>
      <c r="F11" s="121" t="s">
        <v>91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204</v>
      </c>
      <c r="C12" s="138"/>
      <c r="D12" s="139"/>
      <c r="E12" s="55"/>
      <c r="F12" s="140" t="s">
        <v>92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PTQ ROCHELAISE 1</v>
      </c>
      <c r="C15" s="150"/>
      <c r="D15" s="151"/>
      <c r="E15" s="52"/>
      <c r="F15" s="152" t="str">
        <f>F11</f>
        <v>RIVEDOUX 2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ST SAUVEUR AUNIS 3</v>
      </c>
      <c r="C16" s="153"/>
      <c r="D16" s="154"/>
      <c r="E16" s="53"/>
      <c r="F16" s="152" t="str">
        <f>B11</f>
        <v>LA FLOTTE 1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CHATELAILLON 4</v>
      </c>
      <c r="C17" s="153"/>
      <c r="D17" s="154"/>
      <c r="E17" s="54"/>
      <c r="F17" s="152" t="str">
        <f>B12</f>
        <v>AIGREFEUILLE 2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ANGOULINS 2</v>
      </c>
      <c r="C18" s="144"/>
      <c r="D18" s="145"/>
      <c r="E18" s="55"/>
      <c r="F18" s="146" t="str">
        <f>F12</f>
        <v>ST XANDRE 5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159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CHATELAILLON 4</v>
      </c>
      <c r="C21" s="156"/>
      <c r="D21" s="157"/>
      <c r="E21" s="52"/>
      <c r="F21" s="149" t="str">
        <f>B11</f>
        <v>LA FLOTTE 1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SAUVEUR AUNIS 3</v>
      </c>
      <c r="C22" s="153"/>
      <c r="D22" s="154"/>
      <c r="E22" s="53"/>
      <c r="F22" s="152" t="str">
        <f>B12</f>
        <v>AIGREFEUILLE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ANGOULINS 2</v>
      </c>
      <c r="C23" s="153"/>
      <c r="D23" s="154"/>
      <c r="E23" s="54"/>
      <c r="F23" s="152" t="str">
        <f>F11</f>
        <v>RIVEDOUX 2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PTQ ROCHELAISE 1</v>
      </c>
      <c r="C24" s="144"/>
      <c r="D24" s="145"/>
      <c r="E24" s="55"/>
      <c r="F24" s="146" t="str">
        <f>F12</f>
        <v>ST XANDRE 5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159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ANGOULINS 2</v>
      </c>
      <c r="C27" s="159"/>
      <c r="D27" s="160"/>
      <c r="E27" s="52"/>
      <c r="F27" s="149" t="str">
        <f>F9</f>
        <v>PTQ ROCHELAISE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SAUVEUR AUNIS 3</v>
      </c>
      <c r="C28" s="153"/>
      <c r="D28" s="154"/>
      <c r="E28" s="53"/>
      <c r="F28" s="161" t="str">
        <f>B10</f>
        <v>CHATELAILLON 4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RIVEDOUX 2</v>
      </c>
      <c r="C29" s="162"/>
      <c r="D29" s="163"/>
      <c r="E29" s="54"/>
      <c r="F29" s="161" t="str">
        <f>B12</f>
        <v>AIGREFEUILLE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LA FLOTTE 1</v>
      </c>
      <c r="C30" s="144"/>
      <c r="D30" s="145"/>
      <c r="E30" s="55"/>
      <c r="F30" s="146" t="str">
        <f>F12</f>
        <v>ST XANDRE 5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170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LA FLOTTE 1</v>
      </c>
      <c r="C33" s="156"/>
      <c r="D33" s="157"/>
      <c r="E33" s="52"/>
      <c r="F33" s="161" t="str">
        <f>B12</f>
        <v>AIGREFEUILLE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SAUVEUR AUNIS 3</v>
      </c>
      <c r="C34" s="153"/>
      <c r="D34" s="154"/>
      <c r="E34" s="53"/>
      <c r="F34" s="152" t="str">
        <f>F10</f>
        <v>ANGOULINS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PTQ ROCHELAISE 1</v>
      </c>
      <c r="C35" s="162"/>
      <c r="D35" s="163"/>
      <c r="E35" s="54"/>
      <c r="F35" s="161" t="str">
        <f>B10</f>
        <v>CHATELAILLON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RIVEDOUX 2</v>
      </c>
      <c r="C36" s="165"/>
      <c r="D36" s="166"/>
      <c r="E36" s="55"/>
      <c r="F36" s="146" t="str">
        <f>F12</f>
        <v>ST XANDRE 5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170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AIGREFEUILLE 2</v>
      </c>
      <c r="C39" s="156"/>
      <c r="D39" s="157"/>
      <c r="E39" s="52"/>
      <c r="F39" s="149" t="str">
        <f>F9</f>
        <v>PTQ ROCHELAISE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SAUVEUR AUNIS 3</v>
      </c>
      <c r="C40" s="153"/>
      <c r="D40" s="154"/>
      <c r="E40" s="53"/>
      <c r="F40" s="152" t="str">
        <f>F11</f>
        <v>RIVEDOUX 2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ANGOULINS 2</v>
      </c>
      <c r="C41" s="162"/>
      <c r="D41" s="163"/>
      <c r="E41" s="54"/>
      <c r="F41" s="161" t="str">
        <f>B11</f>
        <v>LA FLOTTE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CHATELAILLON 4</v>
      </c>
      <c r="C42" s="144"/>
      <c r="D42" s="145"/>
      <c r="E42" s="55"/>
      <c r="F42" s="146" t="str">
        <f>F12</f>
        <v>ST XANDRE 5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182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RIVEDOUX 2</v>
      </c>
      <c r="C45" s="159"/>
      <c r="D45" s="160"/>
      <c r="E45" s="59"/>
      <c r="F45" s="172" t="str">
        <f>B10</f>
        <v>CHATELAILLON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PTQ ROCHELAISE 1</v>
      </c>
      <c r="C46" s="153"/>
      <c r="D46" s="154"/>
      <c r="E46" s="60"/>
      <c r="F46" s="161" t="str">
        <f>B11</f>
        <v>LA FLOTTE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ANGOULINS 2</v>
      </c>
      <c r="C47" s="162"/>
      <c r="D47" s="163"/>
      <c r="E47" s="61"/>
      <c r="F47" s="161" t="str">
        <f>B12</f>
        <v>AIGREFEUILLE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SAUVEUR AUNIS 3</v>
      </c>
      <c r="C48" s="144"/>
      <c r="D48" s="145"/>
      <c r="E48" s="55"/>
      <c r="F48" s="168" t="str">
        <f>F12</f>
        <v>ST XANDRE 5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ANGOULINS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SAUVEUR AUNIS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LA FLOTTE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RIVEDOUX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PTQ ROCHELAISE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ST XANDRE 5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ANGOULINS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AIGREFEUILLE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 SAUVEUR AUNIS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LA FLOTTE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RIVEDOUX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PTQ ROCHELAISE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CHATELAILLON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ST XANDRE 5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B10" zoomScale="144" zoomScaleNormal="144" workbookViewId="0">
      <selection activeCell="E28" sqref="E28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93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205</v>
      </c>
      <c r="C9" s="116"/>
      <c r="D9" s="117"/>
      <c r="E9" s="52"/>
      <c r="F9" s="118" t="s">
        <v>97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94</v>
      </c>
      <c r="C10" s="122"/>
      <c r="D10" s="123"/>
      <c r="E10" s="53"/>
      <c r="F10" s="121" t="s">
        <v>98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95</v>
      </c>
      <c r="C11" s="122"/>
      <c r="D11" s="123"/>
      <c r="E11" s="54"/>
      <c r="F11" s="121" t="s">
        <v>99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96</v>
      </c>
      <c r="C12" s="138"/>
      <c r="D12" s="139"/>
      <c r="E12" s="55"/>
      <c r="F12" s="140" t="s">
        <v>100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226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ASPTT LA ROCHELLE 2</v>
      </c>
      <c r="C15" s="150"/>
      <c r="D15" s="151"/>
      <c r="E15" s="52"/>
      <c r="F15" s="152" t="str">
        <f>F11</f>
        <v>ST SAUVEUR AUNIS 4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AIGREFEUILLE 3</v>
      </c>
      <c r="C16" s="153"/>
      <c r="D16" s="154"/>
      <c r="E16" s="53"/>
      <c r="F16" s="152" t="str">
        <f>B11</f>
        <v>ROCHEFORT CP 2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ANGOULINS 3</v>
      </c>
      <c r="C17" s="153"/>
      <c r="D17" s="154"/>
      <c r="E17" s="54"/>
      <c r="F17" s="152" t="str">
        <f>B12</f>
        <v>LAGORD 1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PTQ ROCHEFORTAISE 2</v>
      </c>
      <c r="C18" s="144"/>
      <c r="D18" s="145"/>
      <c r="E18" s="55"/>
      <c r="F18" s="146" t="str">
        <f>F12</f>
        <v>STE MARIE DE RE 2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ANGOULINS 3</v>
      </c>
      <c r="C21" s="156"/>
      <c r="D21" s="157"/>
      <c r="E21" s="52"/>
      <c r="F21" s="149" t="str">
        <f>B11</f>
        <v>ROCHEFORT CP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AIGREFEUILLE 3</v>
      </c>
      <c r="C22" s="153"/>
      <c r="D22" s="154"/>
      <c r="E22" s="53"/>
      <c r="F22" s="152" t="str">
        <f>B12</f>
        <v>LAGORD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PTQ ROCHEFORTAISE 2</v>
      </c>
      <c r="C23" s="153"/>
      <c r="D23" s="154"/>
      <c r="E23" s="54"/>
      <c r="F23" s="152" t="str">
        <f>F11</f>
        <v>ST SAUVEUR AUNIS 4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ASPTT LA ROCHELLE 2</v>
      </c>
      <c r="C24" s="144"/>
      <c r="D24" s="145"/>
      <c r="E24" s="55"/>
      <c r="F24" s="146" t="str">
        <f>F12</f>
        <v>STE MARIE DE RE 2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PTQ ROCHEFORTAISE 2</v>
      </c>
      <c r="C27" s="159"/>
      <c r="D27" s="160"/>
      <c r="E27" s="52"/>
      <c r="F27" s="149" t="str">
        <f>F9</f>
        <v>ASPTT LA ROCHELLE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AIGREFEUILLE 3</v>
      </c>
      <c r="C28" s="153"/>
      <c r="D28" s="154"/>
      <c r="E28" s="53"/>
      <c r="F28" s="161" t="str">
        <f>B10</f>
        <v>ANGOULINS 3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ST SAUVEUR AUNIS 4</v>
      </c>
      <c r="C29" s="162"/>
      <c r="D29" s="163"/>
      <c r="E29" s="54"/>
      <c r="F29" s="161" t="str">
        <f>B12</f>
        <v>LAGORD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ROCHEFORT CP 2</v>
      </c>
      <c r="C30" s="144"/>
      <c r="D30" s="145"/>
      <c r="E30" s="55"/>
      <c r="F30" s="146" t="str">
        <f>F12</f>
        <v>STE MARIE DE RE 2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ROCHEFORT CP 2</v>
      </c>
      <c r="C33" s="156"/>
      <c r="D33" s="157"/>
      <c r="E33" s="52"/>
      <c r="F33" s="161" t="str">
        <f>B12</f>
        <v>LAGORD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AIGREFEUILLE 3</v>
      </c>
      <c r="C34" s="153"/>
      <c r="D34" s="154"/>
      <c r="E34" s="53"/>
      <c r="F34" s="152" t="str">
        <f>F10</f>
        <v>PTQ ROCHEFORTAISE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ASPTT LA ROCHELLE 2</v>
      </c>
      <c r="C35" s="162"/>
      <c r="D35" s="163"/>
      <c r="E35" s="54"/>
      <c r="F35" s="161" t="str">
        <f>B10</f>
        <v>ANGOULINS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SAUVEUR AUNIS 4</v>
      </c>
      <c r="C36" s="165"/>
      <c r="D36" s="166"/>
      <c r="E36" s="55"/>
      <c r="F36" s="146" t="str">
        <f>F12</f>
        <v>STE MARIE DE 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227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LAGORD 1</v>
      </c>
      <c r="C39" s="156"/>
      <c r="D39" s="157"/>
      <c r="E39" s="52"/>
      <c r="F39" s="149" t="str">
        <f>F9</f>
        <v>ASPTT LA ROCHELLE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AIGREFEUILLE 3</v>
      </c>
      <c r="C40" s="153"/>
      <c r="D40" s="154"/>
      <c r="E40" s="53"/>
      <c r="F40" s="152" t="str">
        <f>F11</f>
        <v>ST SAUVEUR AUNIS 4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PTQ ROCHEFORTAISE 2</v>
      </c>
      <c r="C41" s="162"/>
      <c r="D41" s="163"/>
      <c r="E41" s="54"/>
      <c r="F41" s="161" t="str">
        <f>B11</f>
        <v>ROCHEFORT CP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ANGOULINS 3</v>
      </c>
      <c r="C42" s="144"/>
      <c r="D42" s="145"/>
      <c r="E42" s="55"/>
      <c r="F42" s="146" t="str">
        <f>F12</f>
        <v>STE MARIE DE 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SAUVEUR AUNIS 4</v>
      </c>
      <c r="C45" s="159"/>
      <c r="D45" s="160"/>
      <c r="E45" s="59"/>
      <c r="F45" s="172" t="str">
        <f>B10</f>
        <v>ANGOULINS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ASPTT LA ROCHELLE 2</v>
      </c>
      <c r="C46" s="153"/>
      <c r="D46" s="154"/>
      <c r="E46" s="60"/>
      <c r="F46" s="161" t="str">
        <f>B11</f>
        <v>ROCHEFORT CP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PTQ ROCHEFORTAISE 2</v>
      </c>
      <c r="C47" s="162"/>
      <c r="D47" s="163"/>
      <c r="E47" s="61"/>
      <c r="F47" s="161" t="str">
        <f>B12</f>
        <v>LAGORD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AIGREFEUILLE 3</v>
      </c>
      <c r="C48" s="144"/>
      <c r="D48" s="145"/>
      <c r="E48" s="55"/>
      <c r="F48" s="168" t="str">
        <f>F12</f>
        <v>STE MARIE DE 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PTQ ROCHEFORTAISE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LAGORD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CP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SAUVEUR AUNIS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ANGOULINS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STE MARIE DE 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PTQ ROCHEFORTAISE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LAGORD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AIGREFEUILLE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ROCHEFORT CP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SAUVEUR AUNIS 4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ASPTT LA ROCHELLE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ANGOULINS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STE MARIE DE 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2026-08-12T15:58:13Z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